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HT\Projekty 2017\ÚSK NMnM\_Doplňující průzkumy a rozbory\Přílohy\"/>
    </mc:Choice>
  </mc:AlternateContent>
  <bookViews>
    <workbookView xWindow="0" yWindow="0" windowWidth="16380" windowHeight="8196" tabRatio="865"/>
  </bookViews>
  <sheets>
    <sheet name="tabulka problémů NM nad metují" sheetId="1" r:id="rId1"/>
    <sheet name="UAP" sheetId="2" r:id="rId2"/>
    <sheet name="studie" sheetId="3" r:id="rId3"/>
    <sheet name="ZCHÚ popis_ŠABLONA" sheetId="4" r:id="rId4"/>
    <sheet name="přehled hodnocení KES" sheetId="5" r:id="rId5"/>
    <sheet name="přehled biotopů" sheetId="6" r:id="rId6"/>
    <sheet name="přehled chráněné druhy" sheetId="7" r:id="rId7"/>
    <sheet name="přehled konfliktů DMK, MVÚ" sheetId="8" r:id="rId8"/>
    <sheet name="přiložené shapefily" sheetId="9" r:id="rId9"/>
  </sheets>
  <definedNames>
    <definedName name="_FilterDatabase_0" localSheetId="0">'tabulka problémů NM nad metují'!$B:$W</definedName>
    <definedName name="_FilterDatabase_0_0" localSheetId="0">'tabulka problémů NM nad metují'!$B$4:$W$19</definedName>
    <definedName name="_FilterDatabase_0_0_0" localSheetId="0">'tabulka problémů NM nad metují'!$B$4:$V$17</definedName>
    <definedName name="_FilterDatabase_0_0_0_0" localSheetId="0">'tabulka problémů NM nad metují'!$B$4:$W$17</definedName>
    <definedName name="_FilterDatabase_0_0_0_0_0" localSheetId="0">'tabulka problémů NM nad metují'!$B$4:$V$17</definedName>
    <definedName name="_FilterDatabase_0_0_0_0_0_0" localSheetId="0">'tabulka problémů NM nad metují'!$B$4:$W$17</definedName>
    <definedName name="_FilterDatabase_0_0_0_0_0_0_0" localSheetId="0">'tabulka problémů NM nad metují'!$B$4:$V$17</definedName>
    <definedName name="_FilterDatabase_0_0_0_0_0_0_0_0" localSheetId="0">'tabulka problémů NM nad metují'!$B$4:$W$17</definedName>
    <definedName name="_FilterDatabase_0_0_0_0_0_0_0_0_0" localSheetId="0">'tabulka problémů NM nad metují'!$B$4:$V$17</definedName>
    <definedName name="_FilterDatabase_0_0_0_0_0_0_0_0_0_0" localSheetId="0">'tabulka problémů NM nad metují'!$B$4:$V$17</definedName>
    <definedName name="_FilterDatabase_0_0_0_0_0_0_0_0_0_0_0" localSheetId="0">'tabulka problémů NM nad metují'!$B$4:$V$17</definedName>
    <definedName name="_FilterDatabase_0_0_0_0_0_0_0_0_0_0_0_0" localSheetId="0">'tabulka problémů NM nad metují'!$B$4:$V$17</definedName>
    <definedName name="_FilterDatabase_0_0_0_0_0_0_0_0_0_0_0_0_0" localSheetId="0">'tabulka problémů NM nad metují'!$B$4:$V$17</definedName>
    <definedName name="_FilterDatabase_0_0_0_0_0_0_0_0_0_0_0_0_0_0" localSheetId="0">'tabulka problémů NM nad metují'!$B$4:$V$17</definedName>
    <definedName name="_FilterDatabase_0_0_0_0_0_0_0_0_0_0_0_0_0_0_0" localSheetId="0">'tabulka problémů NM nad metují'!$B$4:$V$17</definedName>
    <definedName name="_FilterDatabase_0_0_0_0_0_0_0_0_0_0_0_0_0_0_0_0" localSheetId="0">'tabulka problémů NM nad metují'!$B$4:$V$17</definedName>
    <definedName name="_xlnm._FilterDatabase" localSheetId="0">'tabulka problémů NM nad metují'!$B$4:$W$19</definedName>
  </definedName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15" i="8" l="1"/>
  <c r="G17" i="4"/>
  <c r="G22" i="4" s="1"/>
  <c r="F17" i="4"/>
  <c r="E17" i="4"/>
  <c r="G8" i="4"/>
  <c r="F8" i="4"/>
  <c r="E8" i="4"/>
  <c r="G21" i="4" l="1"/>
</calcChain>
</file>

<file path=xl/comments1.xml><?xml version="1.0" encoding="utf-8"?>
<comments xmlns="http://schemas.openxmlformats.org/spreadsheetml/2006/main">
  <authors>
    <author/>
  </authors>
  <commentList>
    <comment ref="F4" authorId="0" shapeId="0">
      <text>
        <r>
          <rPr>
            <sz val="10"/>
            <rFont val="Arial"/>
            <family val="2"/>
            <charset val="238"/>
          </rPr>
          <t>Výměry se neshodují</t>
        </r>
      </text>
    </comment>
    <comment ref="F5" authorId="0" shapeId="0">
      <text>
        <r>
          <rPr>
            <sz val="10"/>
            <rFont val="Arial"/>
            <family val="2"/>
            <charset val="238"/>
          </rPr>
          <t>Výměry se neshodují</t>
        </r>
      </text>
    </comment>
  </commentList>
</comments>
</file>

<file path=xl/sharedStrings.xml><?xml version="1.0" encoding="utf-8"?>
<sst xmlns="http://schemas.openxmlformats.org/spreadsheetml/2006/main" count="915" uniqueCount="542">
  <si>
    <t>TABULKA PROBLÉMŮ Nové Město nad Metují</t>
  </si>
  <si>
    <t>Obec</t>
  </si>
  <si>
    <t>area obce ha</t>
  </si>
  <si>
    <t>area zchu ha</t>
  </si>
  <si>
    <t>% zchu</t>
  </si>
  <si>
    <t>Hodnocení ZCHÚ</t>
  </si>
  <si>
    <t>KES 2016</t>
  </si>
  <si>
    <t>Hodnocení KES 2016</t>
  </si>
  <si>
    <t>KES 2005</t>
  </si>
  <si>
    <t>změna KES 2016 - 2005</t>
  </si>
  <si>
    <t>rozloha stabilních ploch 2016</t>
  </si>
  <si>
    <t>rozloha stabilních ploch 2005</t>
  </si>
  <si>
    <t xml:space="preserve">nárůst / pokles stabilních ploch 2016 - 2005 </t>
  </si>
  <si>
    <t>% nových stabilních ploch z rozl. k.ú.</t>
  </si>
  <si>
    <t>Hodnocení NÁRŮST 0-3</t>
  </si>
  <si>
    <t>area biotopu (ha)</t>
  </si>
  <si>
    <t>% biotopů z rozlohy katastru</t>
  </si>
  <si>
    <t>Hodnocení BIOTOPY 0-3</t>
  </si>
  <si>
    <t>zastavitelné plochy v DMK (m)</t>
  </si>
  <si>
    <t>už zastavěné plochy v DMK(m)</t>
  </si>
  <si>
    <t>zastavitelné plochy v MVÚ (ha)</t>
  </si>
  <si>
    <t>už zastavěné plochy v MVÚ (ha)</t>
  </si>
  <si>
    <t>Hodnocení migrace 0-3</t>
  </si>
  <si>
    <t xml:space="preserve">Jestřebí </t>
  </si>
  <si>
    <t xml:space="preserve">Mezilesí </t>
  </si>
  <si>
    <t xml:space="preserve">Sendraž </t>
  </si>
  <si>
    <t xml:space="preserve">Bohuslavice </t>
  </si>
  <si>
    <t xml:space="preserve">Libchyně </t>
  </si>
  <si>
    <t xml:space="preserve">Nové Město nad Metují </t>
  </si>
  <si>
    <t xml:space="preserve">Přibyslav </t>
  </si>
  <si>
    <t xml:space="preserve">Slavětín nad Metují </t>
  </si>
  <si>
    <t xml:space="preserve">Slavoňov </t>
  </si>
  <si>
    <t xml:space="preserve">Černčice </t>
  </si>
  <si>
    <t xml:space="preserve">Nahořany </t>
  </si>
  <si>
    <t xml:space="preserve">Provodov-Šonov </t>
  </si>
  <si>
    <t xml:space="preserve">Vršovka </t>
  </si>
  <si>
    <t>Nové Město nad Metují</t>
  </si>
  <si>
    <t>Č. jevu v ÚAP</t>
  </si>
  <si>
    <t>Téma</t>
  </si>
  <si>
    <t>Název jevu</t>
  </si>
  <si>
    <t>Výskyt jevu v území</t>
  </si>
  <si>
    <t>Využití jevu v ÚSK</t>
  </si>
  <si>
    <t>Stav zpracování jevu</t>
  </si>
  <si>
    <t>Návrh na úpravu/doplnění jevu v dalších aktualizacích ÚAP</t>
  </si>
  <si>
    <t>Jak využít a případně co doplnit při zpracování ÚSK</t>
  </si>
  <si>
    <t>název v UAP</t>
  </si>
  <si>
    <t>ochrana přírody</t>
  </si>
  <si>
    <t>významný krajinný prvek registrovaný, pokud není vyjádřen jinou položkou</t>
  </si>
  <si>
    <t>ano</t>
  </si>
  <si>
    <t>zpracováno, pouze 2 VKP</t>
  </si>
  <si>
    <t>studie USK provede analýzu možného doplnění dalších VKP</t>
  </si>
  <si>
    <t>analýza stavu přírodních hodnot</t>
  </si>
  <si>
    <t>VKPR_p</t>
  </si>
  <si>
    <t>významný krajinný prvek ze zákona, pokud není vyjádřen jinou položkou</t>
  </si>
  <si>
    <t>v ÚAP není uvedeno</t>
  </si>
  <si>
    <t>zvážit, zda doplnit</t>
  </si>
  <si>
    <t>-</t>
  </si>
  <si>
    <t>přechodně chráněná plocha</t>
  </si>
  <si>
    <t>ne</t>
  </si>
  <si>
    <t>národní park včetně zón a ochranného pásma</t>
  </si>
  <si>
    <t>chráněná krajinná oblast včetně zón</t>
  </si>
  <si>
    <t>národní přírodní rezervace včetně ochranného pásma</t>
  </si>
  <si>
    <t>přírodní rezervace včetně ochranného pásma</t>
  </si>
  <si>
    <t xml:space="preserve">zpracováno
Údaje o rozloze PR Peklo se liší ve srovnání s národní databází. </t>
  </si>
  <si>
    <t>revidovat vrstvu</t>
  </si>
  <si>
    <t>MZCHU_P, MZCHU_op</t>
  </si>
  <si>
    <t>národní přírodní památka včetně ochranného pásma</t>
  </si>
  <si>
    <t>přírodní park</t>
  </si>
  <si>
    <t>zpracováno</t>
  </si>
  <si>
    <t>podle potřeby</t>
  </si>
  <si>
    <t>analýza stavu přírodních hodnot, krajinný ráz</t>
  </si>
  <si>
    <t>přírodní památka včetně ochranného pásma</t>
  </si>
  <si>
    <t>zpracováno
Údaje o celkové rozloze PP Halín se liší ve srovnání s národní databází.</t>
  </si>
  <si>
    <t>památný strom včetně ochranného pásma</t>
  </si>
  <si>
    <t>zpracováno
6 památných stromů a jedno lipové stromořadí</t>
  </si>
  <si>
    <t>PamStrom_p, PamStrom_po</t>
  </si>
  <si>
    <t>biosférická rezervace UNESCO, geopark UNESCO</t>
  </si>
  <si>
    <t>NATURA 2000 - evropsky významná lokalita</t>
  </si>
  <si>
    <t>zpracováno
Aktualizovat – dvakrát zaznamenána EVL Zbytka</t>
  </si>
  <si>
    <t>aktualizovat  vrstvu</t>
  </si>
  <si>
    <t>NaturaEVL_p</t>
  </si>
  <si>
    <t>NATURA 2000 - ptačí oblast</t>
  </si>
  <si>
    <t>lokality výskytu zvláště chráněných druhů rostlin a živočichů s národním významem</t>
  </si>
  <si>
    <t>nezpracováno</t>
  </si>
  <si>
    <t>zvážit doplnění podle databáze NDOP, AOPK</t>
  </si>
  <si>
    <t>analýza výskytu chráněných druhů</t>
  </si>
  <si>
    <t>LokZCHD_p</t>
  </si>
  <si>
    <t>jiné záměry</t>
  </si>
  <si>
    <t xml:space="preserve">Dálkové migrační koridory </t>
  </si>
  <si>
    <t>koridory (linie 50m široké)
Není v UAP</t>
  </si>
  <si>
    <t>zvážit doplnění podle AOPK</t>
  </si>
  <si>
    <t>analýza konfliktů mezi migrací a zástavbou</t>
  </si>
  <si>
    <t>Dálkové migrační koridory – bariérová místa</t>
  </si>
  <si>
    <t>v území se bariérové místa nevyskytují</t>
  </si>
  <si>
    <t xml:space="preserve">Migrace </t>
  </si>
  <si>
    <t>migrační území (plochy), shoduje se s daty AOPK</t>
  </si>
  <si>
    <t>Migrace_p</t>
  </si>
  <si>
    <t>Č.</t>
  </si>
  <si>
    <t>Název</t>
  </si>
  <si>
    <t>Autor</t>
  </si>
  <si>
    <t>Rok</t>
  </si>
  <si>
    <t>Odkaz</t>
  </si>
  <si>
    <t>Strategie EU v oblasti biologické rozmanitosti do roku 2020</t>
  </si>
  <si>
    <t>Evropská komise</t>
  </si>
  <si>
    <t>http://ec.europa.eu/environment/pubs/pdf/factsheets/biodiversity_2020/2020%20Biodiversity%20Factsheet_CS.pdf</t>
  </si>
  <si>
    <t>Datové vrstvy AOPK: mapování biotopů, nálezová databáze ochrany přírody (NDOP), migrační koridory</t>
  </si>
  <si>
    <t xml:space="preserve">AOPK </t>
  </si>
  <si>
    <t xml:space="preserve">© AOPK ČR </t>
  </si>
  <si>
    <t>Plány péče o přírodní rezervace</t>
  </si>
  <si>
    <t>různí autoři</t>
  </si>
  <si>
    <t>různé roky</t>
  </si>
  <si>
    <t>www.drusop.nature.cz</t>
  </si>
  <si>
    <t>Chráněná území České republiky. Královehradecko</t>
  </si>
  <si>
    <t xml:space="preserve">Faltysová a kol. </t>
  </si>
  <si>
    <t>http://www.ochranaprirody.cz/publikacni-cinnost/chranena-uzemi-cr/kralovehradecko/</t>
  </si>
  <si>
    <t>Koncepce ochrany přírody a krajiny Královéhradeckého kraje</t>
  </si>
  <si>
    <t>Šindlar Miroslav</t>
  </si>
  <si>
    <t>http://gis.kr-kralovehradecky.cz/scripts/detail.php?id=3242</t>
  </si>
  <si>
    <t>Rozbor udržitelného rozvoje území - zpracován v UAP 2016</t>
  </si>
  <si>
    <t>Městský úřad Nové Město nad Metují</t>
  </si>
  <si>
    <t>http://www.novemestonm.cz/obcan/uzemni-planovani/uzemne-analyticke-podklady/</t>
  </si>
  <si>
    <t>Opatření na ochranu migrační propustnosti krajiny pro velké savce. Evernia, Liberec.</t>
  </si>
  <si>
    <t xml:space="preserve">Anděl P. a kol. </t>
  </si>
  <si>
    <t xml:space="preserve"> </t>
  </si>
  <si>
    <t>NPR, NPP, PR, PP</t>
  </si>
  <si>
    <t>zdroj: http://drusop.nature.cz/ost/chrobjekty/zchru/index.php?frame</t>
  </si>
  <si>
    <t xml:space="preserve">č. </t>
  </si>
  <si>
    <t>kód</t>
  </si>
  <si>
    <t>kategorie</t>
  </si>
  <si>
    <t>název</t>
  </si>
  <si>
    <t>výměra podle USOP (ha)</t>
  </si>
  <si>
    <t>výměra podle UAP</t>
  </si>
  <si>
    <t>výměra území v hranicích  ORP (ha)</t>
  </si>
  <si>
    <t>ochranné pásmo (ha)</t>
  </si>
  <si>
    <t>předmět ochrany</t>
  </si>
  <si>
    <t>rizika</t>
  </si>
  <si>
    <t xml:space="preserve">pozn. </t>
  </si>
  <si>
    <t>plán péče</t>
  </si>
  <si>
    <t>PR</t>
  </si>
  <si>
    <t>Dubno - Česká Skalice</t>
  </si>
  <si>
    <t xml:space="preserve">ze zákona
</t>
  </si>
  <si>
    <t>Ochrana evropsky významných typů stanovišť - dubohabřin asociace Galio-Carpinetum, smíšených jasanovo-olšových lužních lesů temperátní a boreální Evropy a bezkolencových luk na vápnitých, rašelinných nebo hlinito-jílovitých půdách, jakož i ochrana dalších typů lesních a nelesních ekosystémů - mokřadních olšin, rákosin eutrofních stojatých vod, mezofilních ovsíkových luk, vlhkých pcháčových luk a celého ekosystému rybníka; dále ochrana zvláště chráněných druhů rostlin a jejich biotopů, s důrazem na populace pětiprstky obecné hustokvěté, prstnatce pleťového, kruštíku bahenního a hadilky obecné; ochrana zvláště chráněných druhů živočichů a jejich biotopy - zejména kuňka ohnivá, dále např. bělopásek dvouřadý, střevlík Ulrichův, čolek velký, holub doupňák, chřástal vodní, rákosník velký, žluva hajní</t>
  </si>
  <si>
    <t>klimatická změna – vysychání lužních lesů</t>
  </si>
  <si>
    <t>překryv s EVL</t>
  </si>
  <si>
    <t>PP</t>
  </si>
  <si>
    <t>Halín</t>
  </si>
  <si>
    <t xml:space="preserve">ze zákona  </t>
  </si>
  <si>
    <t>Zachování cenných biotopů, které jsou předmětem ochrany - přirozené eutrofní vodní nádrže s vegetací typu Magnopotamion nebo Hydrocharition a dubohabřiny asociace Galio-Carpinetum a vytvoření vhodných podmínek pro existenci stabilních populací kuňky ohnivé a střevíčníku pantoflíčku a dalších zvláště chráněných druhů obojživelníků, např. čolka velkého, čolka horského</t>
  </si>
  <si>
    <t>klimatická změna – změna teplot vody, ohrožení obojživelníků</t>
  </si>
  <si>
    <t>Peklo</t>
  </si>
  <si>
    <t xml:space="preserve"> Zachování cenných lesních, vodních a skalních ekosystémů, především skalních útvarů a suťových polí a kamenných moří, nížinných až horských vodních toků s vegetací svazů Ranunculion fluitantis a Callitricho-Batrachion; vlhkomilných vysokobylinných lemových společenstev nížin a horského až alpínského stupně; extenzivně sečených luk nížin až podhůří; středoevropských silikátových sutí; chasmofytické vegetace silikátových skalnatých svahů; bučin asociace Luzulo-Fagetum; bučin asociace Asperulo-Fagetum; dubohabřin asociace Galio-Carpinetum, lesů svazu Tilio-Acerion na svazích, sutích a v roklích; smíšených jasanovo-olšových lužních lesů temporální a boreální Evropy; zachování a posílení populace evropsky významného druhu mechu šikouška zeleného a jeho biotopu</t>
  </si>
  <si>
    <t>klimatická změna – dopad na vlhkomilná společenstva</t>
  </si>
  <si>
    <t>Tuří rybník</t>
  </si>
  <si>
    <t xml:space="preserve"> Ochrana populace evropsky významného druhu - kuňky ohnivé a dalších zvláště chráněných druhů obojživelníků, mj. skokana skřehotavého, skokana zeleného a čolka obecného; ochrana hnízdního biotopu zvláště chráněných druhů ptáků, např. bukáčka malého, jeřába popelavého, chřástala kropenatého, chřástala vodního, motáka pochopa, rákosníka velkého, krahujce obecného, slavíka modráčka středoevropského, včelojeda lesního, žluvy hajní; zachování přírodě blízkého stavu lesních společenstev, především hercynských dubohabřin, a pro ochranu populací zvláště chráněných a vzácných druhů rostlin jako jsou např. okrotice bílá, kruštík modrofialový, bledule jarní, lilie zlatohlavá, vemeník dvoulistý, medovník meduňkolistý, mázdřinec rakouský</t>
  </si>
  <si>
    <t>Zbytka</t>
  </si>
  <si>
    <t>Ochrana evropsky významných typů stanovišť: smíšených jasanovo-olšových lužních lesů temperátní a boreální Evropy, smíšených lužních lesů s dubem letním, jilmem vazem, jilmem habrolistým, jasanem ztepilým nebo jasanem úzkolistým podél velkých řek atlantské a středoevropské provincie a bezkolencových luk na vápnitých, rašelinných nebo hlinito-jílovitých půdách. Ochrana dalších typů lesních a nelesních ekosystémů: hercynských dubohabřin, mokřadních olšin, vápnitých slatinišť, vlhkých pcháčových luk, širokolistých suchých trávníků, vegetace vysokých ostřic, mezofilních ovsíkových luk a aluviálních psárkových luk. Ochrana zvláště chráněných druhů rostlin a jejich biotopů</t>
  </si>
  <si>
    <t>klimatická změna – vysychání lužních lesů, vliv na aluviální louky</t>
  </si>
  <si>
    <t>Celkem výměra PP a PR v ha</t>
  </si>
  <si>
    <t>EVL</t>
  </si>
  <si>
    <t>http://www.nature.cz/natura2000-design3/web_lokality.php?cast=1805&amp;akce=karta&amp;id=1000128647</t>
  </si>
  <si>
    <t>výměra v ORP (ha)</t>
  </si>
  <si>
    <t>pozn.</t>
  </si>
  <si>
    <t>CZ0523268</t>
  </si>
  <si>
    <t>Prioritní naturové biotopy T1.9 Střídavě vlhké bezkolencové louky, L3.1 Hercynské dubohabřiny, L2.2A Údolní jasanovo-olšové luhy, typické porosty</t>
  </si>
  <si>
    <t>Pro lesní společenstva má výrazný dopad nevhodné vysazování nepůvodních dřevin.
Zarovnání disturbancí na pasekách, úprava a zpevnění cest, intenzivní chov ryb ve Zličském rybníce, nevhodné odbahnění rybníka bez zachování litorálu.</t>
  </si>
  <si>
    <t>výměra EVL v ORP se neshoduje s databází
Rizika se nedají řešit na úrovni územního plánování</t>
  </si>
  <si>
    <t>CZ0524050</t>
  </si>
  <si>
    <t>Prioritní biotopy V1F Makrofytní vegetace přirozeně eutrofních a mezotrofních stojatých vod - ostatní porosty a L3.1 Hercynské dubohabřiny</t>
  </si>
  <si>
    <t xml:space="preserve">Negativní vliv lesního hospodářství - mýtní těžba, zakládání kultur stanovištně a geograficky neodpovídajících druhů - smrk ztepilý (Picea abies), dub červený (Quercus rubra) a aj. Především na severním okraji lokality se negativně projevuje vliv splachů z okolních polí a následná eutrofizace. Na vodní společenstva V1F na Halínském rybníce má negativní vliv chov ryb a kachen, jež potlačuje druhovou bohatost společenstev vodních makrofyt.  </t>
  </si>
  <si>
    <t xml:space="preserve">V ÚSK lze možná řešit splachy a eutrofizaci </t>
  </si>
  <si>
    <t>CZ0524047</t>
  </si>
  <si>
    <t>Rozsáhlý údolní komplex Metuje a Olešenky – EVL Peklo je tvořen převážně porosty bučin a suťových lesů různého stupně ovlivnění lidskou činností a nezanedbatelnou část tvoří také kulturní smrčiny. Flóra území je poměrně bohatá a pestrá – rozdílné podmínky stanoviště. Prioritní biotopy:
V4A Makrofytní vegetace vodních toků
S2B Pohyblivé sutě silikátových hornin
S1.2 Štěrbinová vegetace silikátových skal a drolin
L5.4 Acidofilní bučiny
L5.1 Květnaté bučiny</t>
  </si>
  <si>
    <t>Intenzivní hospodaření v lese. Společenstva řeky Metuje a jejích břehů jsou částečně ovlivněna její regulací. Podél Metuje byly také ojediněle zjištěny invazní druhy rostlin: Impatiens glandulifera, Reynoutria japonica. Luční enklávy jsou ohroženy dvěma faktory: absencí obhospodařování nebo naopak jeho přílišnou intenzifikací (intenzivní pastva, eutrofizace). Většina travních porostů je zde pravidelně obhospodařována, ladem jsou ponechány pouze prudké svahy a silně podmáčené polohy.</t>
  </si>
  <si>
    <t>podívat se na vodní režim lokality, invazní druhy</t>
  </si>
  <si>
    <t>CZ0523005</t>
  </si>
  <si>
    <t xml:space="preserve">Na lokalitě se vyskytuje silná populace kuňky ohnivé (Bombina bombina).
Nejsevernější výskyt bazofilních teplomilných doubrav na Hradecku. Významný, co do rozlohy je rybník Tuří mokřadní vegetací v litorálním pásmu: rákosiny, vysoké ostřice a mokřadní vrbiny. Přítok rybníka lemuje lužní les. Ve fragmentech se vyskytují kyselé doubravy, křoviny a bylinné lemy.
</t>
  </si>
  <si>
    <t>Nevhodné rybniční hospodaření</t>
  </si>
  <si>
    <t>Rizika se nedají řešit na úrovni územního plánování</t>
  </si>
  <si>
    <t>CZ0524045</t>
  </si>
  <si>
    <t>Lokalita Zbytka je jedním z posledních zbytků velkoplošných slatin v SV Čechách, jehož součástí je i jedna slatina vázaná na vývěry alkalických podzemních vod. 
Z floristického hlediska jsou v dnešní době (po změně vodního režimu) nejcennějším a druhově nejbohatším lučním společenstvem bezkolencové louky, ale cenné jsou i plošně nejrozsáhlejší a velmi kvalitní aluviální psárkové louky</t>
  </si>
  <si>
    <t xml:space="preserve">Celkově však byla niva velmi negativně ovlivněna změnou hydrologického režimu. Kromě Zlatého potoka byly ostatní vodní toky zregulovány a byl vytvořen systém odvodňovacích a zavlažovacích kanálů. Od 70. let dochází k intenzivnímu čerpání podzemních vod v prostoru PR Zbytka. 
Vliv intenzivního zemědělského hospodaření.  </t>
  </si>
  <si>
    <t xml:space="preserve">Řada negativních faktorů, mezioborová problematika. </t>
  </si>
  <si>
    <t>PO</t>
  </si>
  <si>
    <t>Celkem výměra EVL a PO v ha</t>
  </si>
  <si>
    <t>Celkem výměra PP, PR, EVL a PO bez odečtení překryvů</t>
  </si>
  <si>
    <t>Celkem výměra PP, PR a EVL po odečtení překryvů</t>
  </si>
  <si>
    <t>Přírodní parky</t>
  </si>
  <si>
    <t>VKP registrované podle UAP</t>
  </si>
  <si>
    <t>výměra v ORP MT (ha)</t>
  </si>
  <si>
    <t>VKP reg</t>
  </si>
  <si>
    <t>Čertova díra</t>
  </si>
  <si>
    <t>Přirozený skalní útvar na pravém břehu Bohdašínského potoka</t>
  </si>
  <si>
    <t>Rozkoš – východní zátoky</t>
  </si>
  <si>
    <t>Východní část nádrže Rozkoš (v místech zaniklé osady Domkov) – pobřeží a část nádrže</t>
  </si>
  <si>
    <t>druh_cz</t>
  </si>
  <si>
    <t>druh lat</t>
  </si>
  <si>
    <t>počet lokalit výskytu</t>
  </si>
  <si>
    <t>taxon</t>
  </si>
  <si>
    <t>aron plamatý</t>
  </si>
  <si>
    <t>Arum maculatum</t>
  </si>
  <si>
    <t>Bezobratlí</t>
  </si>
  <si>
    <t>batolec červený</t>
  </si>
  <si>
    <t>Apatura ilia</t>
  </si>
  <si>
    <t>číhalka pospolitá</t>
  </si>
  <si>
    <t>bekasina otavní</t>
  </si>
  <si>
    <t>Gallinago gallinago</t>
  </si>
  <si>
    <t>klínatka rohatá</t>
  </si>
  <si>
    <t>bělořit šedý</t>
  </si>
  <si>
    <t>Oenanthe oenanthe</t>
  </si>
  <si>
    <t>modrásek bahenní</t>
  </si>
  <si>
    <t xml:space="preserve">bledule jarní </t>
  </si>
  <si>
    <t>Leucojum vernum</t>
  </si>
  <si>
    <t>Modrásek očkovaný</t>
  </si>
  <si>
    <t>bramborníček černohlavý</t>
  </si>
  <si>
    <t>Saxicola rubicola</t>
  </si>
  <si>
    <t>mravenec lesní</t>
  </si>
  <si>
    <t>bramborníček hnědý</t>
  </si>
  <si>
    <t>Saxicola rubetra</t>
  </si>
  <si>
    <t>nosorožík kapucínek</t>
  </si>
  <si>
    <t>brkoslav severní</t>
  </si>
  <si>
    <t>Bombycilla garrulus</t>
  </si>
  <si>
    <t>ohniváček černočárný</t>
  </si>
  <si>
    <t>brouk</t>
  </si>
  <si>
    <t>Carabus ulrichii</t>
  </si>
  <si>
    <t>otakárek fenyklový</t>
  </si>
  <si>
    <t>břehule říční</t>
  </si>
  <si>
    <t>Riparia riparia</t>
  </si>
  <si>
    <t xml:space="preserve">rak říční </t>
  </si>
  <si>
    <t>bukáček malý</t>
  </si>
  <si>
    <t>Ixobrychus minutus</t>
  </si>
  <si>
    <t>střevlík ulrychův</t>
  </si>
  <si>
    <t>cvrčilka slavíková</t>
  </si>
  <si>
    <t>Locustella luscinioides</t>
  </si>
  <si>
    <t>zdobenec zelenavý</t>
  </si>
  <si>
    <t>čáp bílý</t>
  </si>
  <si>
    <t>Ciconia ciconia</t>
  </si>
  <si>
    <t>zlatohlávek tmavý</t>
  </si>
  <si>
    <t>čáp černý</t>
  </si>
  <si>
    <t>Ciconia nigra</t>
  </si>
  <si>
    <t>Obojživelníci</t>
  </si>
  <si>
    <t>čolek horský</t>
  </si>
  <si>
    <t>čičorka pochvatá</t>
  </si>
  <si>
    <t>Coronilla vaginalis</t>
  </si>
  <si>
    <t>čolek obecný</t>
  </si>
  <si>
    <t>Atherix ibis</t>
  </si>
  <si>
    <t>čolek velký</t>
  </si>
  <si>
    <t>čírka modrá</t>
  </si>
  <si>
    <t>Anas querquedula</t>
  </si>
  <si>
    <t>kuňka ohnivá</t>
  </si>
  <si>
    <t>čírka obecná</t>
  </si>
  <si>
    <t>Anas crecca</t>
  </si>
  <si>
    <t>mlok skvrnitý</t>
  </si>
  <si>
    <t>Ichthyosaura alpestris</t>
  </si>
  <si>
    <t>ropucha krátkonohá</t>
  </si>
  <si>
    <t>Lissotriton vulgaris</t>
  </si>
  <si>
    <t>ropucha obecná</t>
  </si>
  <si>
    <t>Triturus cristatus</t>
  </si>
  <si>
    <t>ropucha zelená</t>
  </si>
  <si>
    <t>drozd cvrčala</t>
  </si>
  <si>
    <t>Turdus iliacus</t>
  </si>
  <si>
    <t>rosnička zelená</t>
  </si>
  <si>
    <t>dřemlík tundrový</t>
  </si>
  <si>
    <t>Falco columbarius</t>
  </si>
  <si>
    <t>skokan ostronosý</t>
  </si>
  <si>
    <t>hadilka obecná</t>
  </si>
  <si>
    <t>Ophioglossum vulgatum</t>
  </si>
  <si>
    <t>Skokan skřehotavý</t>
  </si>
  <si>
    <t>hohol severní</t>
  </si>
  <si>
    <t>Bucephala clangula</t>
  </si>
  <si>
    <t>skokan zelený</t>
  </si>
  <si>
    <t>holub doupňák</t>
  </si>
  <si>
    <t>Columba oenas</t>
  </si>
  <si>
    <t>Plazi</t>
  </si>
  <si>
    <t>ještěrka obecná</t>
  </si>
  <si>
    <t>hořec křížatý</t>
  </si>
  <si>
    <t>Gentiana cruciata</t>
  </si>
  <si>
    <t>ještěrka živorodá</t>
  </si>
  <si>
    <t>hrachor hrachovitý</t>
  </si>
  <si>
    <t>Lathyrus pisiformis</t>
  </si>
  <si>
    <t>slepýš křehký</t>
  </si>
  <si>
    <t>chřástal polní</t>
  </si>
  <si>
    <t>Crex crex</t>
  </si>
  <si>
    <t>užovka hladká</t>
  </si>
  <si>
    <t>chřástal vodní</t>
  </si>
  <si>
    <t>Rallus aquaticus</t>
  </si>
  <si>
    <t>užovka obojková</t>
  </si>
  <si>
    <t>jeřáb popelavý</t>
  </si>
  <si>
    <t>Grus grus</t>
  </si>
  <si>
    <t>Ptáci</t>
  </si>
  <si>
    <t>jestřáb lesní</t>
  </si>
  <si>
    <t>Accipiter gentilis</t>
  </si>
  <si>
    <t>Lacerta agilis</t>
  </si>
  <si>
    <t>Zootoca vivipara</t>
  </si>
  <si>
    <t>kalous pustovka</t>
  </si>
  <si>
    <t>Asio flammeus</t>
  </si>
  <si>
    <t>kapradina plevinatá</t>
  </si>
  <si>
    <t>Polystichum braunii</t>
  </si>
  <si>
    <t>kavka obecná</t>
  </si>
  <si>
    <t>Coloeus monedula</t>
  </si>
  <si>
    <t>Ophiogomphus cecilia</t>
  </si>
  <si>
    <t>koliha velká</t>
  </si>
  <si>
    <t>Numenius arquata</t>
  </si>
  <si>
    <t>konipas luční</t>
  </si>
  <si>
    <t>Motacilla flava</t>
  </si>
  <si>
    <t>kopřivka obecná</t>
  </si>
  <si>
    <t>Anas strepera</t>
  </si>
  <si>
    <t xml:space="preserve">koroptev polní </t>
  </si>
  <si>
    <t>Perdix perdix</t>
  </si>
  <si>
    <t>kosatec sibiřský</t>
  </si>
  <si>
    <t>Iris sibirica</t>
  </si>
  <si>
    <t>krahujec obecný</t>
  </si>
  <si>
    <t>Accipiter nisus</t>
  </si>
  <si>
    <t>krkavec velký</t>
  </si>
  <si>
    <t>Corvus corax</t>
  </si>
  <si>
    <t>krutihlav obecný</t>
  </si>
  <si>
    <t>Jynx torquilla</t>
  </si>
  <si>
    <t>křepelka polní</t>
  </si>
  <si>
    <t>Coturnix coturnix</t>
  </si>
  <si>
    <t>Bombina bombina</t>
  </si>
  <si>
    <t>ledňáček říční</t>
  </si>
  <si>
    <t>Alcedo atthis</t>
  </si>
  <si>
    <t xml:space="preserve">lejsek šedý </t>
  </si>
  <si>
    <t>Muscicapa striata</t>
  </si>
  <si>
    <t>lelek lesní</t>
  </si>
  <si>
    <t>Caprimulgus europaeus</t>
  </si>
  <si>
    <t xml:space="preserve">lilie zlatohlávek </t>
  </si>
  <si>
    <t>Lilium martagon</t>
  </si>
  <si>
    <t>linduška úhorní</t>
  </si>
  <si>
    <t>Anthus campestris</t>
  </si>
  <si>
    <t>luňák červený</t>
  </si>
  <si>
    <t>Milvus milvus</t>
  </si>
  <si>
    <t>luňák hnědý</t>
  </si>
  <si>
    <t>Milvus migrans</t>
  </si>
  <si>
    <t>lžičák pestrý</t>
  </si>
  <si>
    <t>Anas clypeata</t>
  </si>
  <si>
    <t xml:space="preserve">medovník velkokvětý </t>
  </si>
  <si>
    <t>Melittis melissophyllum</t>
  </si>
  <si>
    <t>měsíčnice vytrvalá</t>
  </si>
  <si>
    <t>Lunaria rediviva</t>
  </si>
  <si>
    <t>Salamandra salamandra</t>
  </si>
  <si>
    <t>Phengaris nausithous</t>
  </si>
  <si>
    <t>Phengaris teleius</t>
  </si>
  <si>
    <t xml:space="preserve">morčák velký </t>
  </si>
  <si>
    <t>Mergus merganser</t>
  </si>
  <si>
    <t>moták lužní</t>
  </si>
  <si>
    <t>Circus pygargus</t>
  </si>
  <si>
    <t>moták pilich</t>
  </si>
  <si>
    <t>Circus cyaneus</t>
  </si>
  <si>
    <t xml:space="preserve">moták pochop </t>
  </si>
  <si>
    <t>Circus aeruginosus</t>
  </si>
  <si>
    <t xml:space="preserve">moudivláček lužní </t>
  </si>
  <si>
    <t>Remiz pendulinus</t>
  </si>
  <si>
    <t>Formica rufa</t>
  </si>
  <si>
    <t>netopýr Brandtův</t>
  </si>
  <si>
    <t>Myotis brandtii</t>
  </si>
  <si>
    <t>netopýr brvitý</t>
  </si>
  <si>
    <t>Myotis emarginatus</t>
  </si>
  <si>
    <t>netopýr černý</t>
  </si>
  <si>
    <t>Barbastella barbastellus</t>
  </si>
  <si>
    <t>netopýr dlouhouchý</t>
  </si>
  <si>
    <t>Plecotus austriacus</t>
  </si>
  <si>
    <t>netopýr hvízdavý</t>
  </si>
  <si>
    <t>Pipistrellus pipistrellus</t>
  </si>
  <si>
    <t>netopýr pestrý</t>
  </si>
  <si>
    <t>Vespertilio murinus</t>
  </si>
  <si>
    <t>orel křiklavý</t>
  </si>
  <si>
    <t>netopýr rezavý</t>
  </si>
  <si>
    <t>Nyctalus noctula</t>
  </si>
  <si>
    <t>orel mořský</t>
  </si>
  <si>
    <t>netopýr severní</t>
  </si>
  <si>
    <t>Eptesicus serotinus</t>
  </si>
  <si>
    <t>orlovec říční</t>
  </si>
  <si>
    <t>Netopýr ušatý</t>
  </si>
  <si>
    <t>Plecotus auritus</t>
  </si>
  <si>
    <t>ořešník kropenatý</t>
  </si>
  <si>
    <t>netopýr velký</t>
  </si>
  <si>
    <t>Myotis myotis</t>
  </si>
  <si>
    <t>ostralka štíhlá</t>
  </si>
  <si>
    <t>netopýr vousatý</t>
  </si>
  <si>
    <t>Myotis mystacinus</t>
  </si>
  <si>
    <t>ostříž lesní</t>
  </si>
  <si>
    <t>Oryctes nasicornis</t>
  </si>
  <si>
    <t>pisík obecný</t>
  </si>
  <si>
    <t>Lycaena dispar</t>
  </si>
  <si>
    <t>polák malý</t>
  </si>
  <si>
    <t xml:space="preserve">okrotice bílá </t>
  </si>
  <si>
    <t>Cephalanthera damasonium</t>
  </si>
  <si>
    <t>potápka černokrká</t>
  </si>
  <si>
    <t>Clanga pomarina</t>
  </si>
  <si>
    <t>potápka malá</t>
  </si>
  <si>
    <t>Haliaeetus albicilla</t>
  </si>
  <si>
    <t>potápka roháč</t>
  </si>
  <si>
    <t>Pandion haliaetus</t>
  </si>
  <si>
    <t>potápka rudokrká</t>
  </si>
  <si>
    <t>Nucifraga caryocatactes</t>
  </si>
  <si>
    <t>racek černohlavý</t>
  </si>
  <si>
    <t>Anas acuta</t>
  </si>
  <si>
    <t>rákosník velký</t>
  </si>
  <si>
    <t>ostřice davallova</t>
  </si>
  <si>
    <t>Carex davalliana</t>
  </si>
  <si>
    <t>rorýs obecný</t>
  </si>
  <si>
    <t>Falco subbuteo</t>
  </si>
  <si>
    <t>rybák černý</t>
  </si>
  <si>
    <t>Papilio machaon</t>
  </si>
  <si>
    <t>rybák obecný</t>
  </si>
  <si>
    <t>pampeliška chudolaločnatá</t>
  </si>
  <si>
    <t>Taraxacum paucilobum</t>
  </si>
  <si>
    <t>skřivan lesní</t>
  </si>
  <si>
    <t>pampeliška nizozemská</t>
  </si>
  <si>
    <t>Taraxacum hollandicum</t>
  </si>
  <si>
    <t>slavík modráček</t>
  </si>
  <si>
    <t>pampeliška Skalińské</t>
  </si>
  <si>
    <t>Taraxacum skalinskanum</t>
  </si>
  <si>
    <t>slavík obecný</t>
  </si>
  <si>
    <t>pětiprstka žežulník</t>
  </si>
  <si>
    <t>Gymnadenia densiflora</t>
  </si>
  <si>
    <t>sokol stěhovavý</t>
  </si>
  <si>
    <t xml:space="preserve">pětiprstka žežulník </t>
  </si>
  <si>
    <t>Gymnadenia conopsea</t>
  </si>
  <si>
    <t>sova pálená</t>
  </si>
  <si>
    <t>Actitis hypoleucos</t>
  </si>
  <si>
    <t xml:space="preserve">strakapoud prostřední </t>
  </si>
  <si>
    <t>plšík lískový</t>
  </si>
  <si>
    <t>Muscardinus avellanarius</t>
  </si>
  <si>
    <t>strnad luční</t>
  </si>
  <si>
    <t>Aythya nyroca</t>
  </si>
  <si>
    <t>sýček obecný</t>
  </si>
  <si>
    <t>Podiceps nigricollis</t>
  </si>
  <si>
    <t xml:space="preserve">ťuhýk obecný </t>
  </si>
  <si>
    <t>Tachybaptus ruficollis</t>
  </si>
  <si>
    <t>ťuhýk šedý</t>
  </si>
  <si>
    <t>Podiceps cristatus</t>
  </si>
  <si>
    <t>včelojed lesní</t>
  </si>
  <si>
    <t>Podiceps grisegena</t>
  </si>
  <si>
    <t>vlaštovka obecná</t>
  </si>
  <si>
    <t>prstnatec májový</t>
  </si>
  <si>
    <t>Dactylorhiza majalis</t>
  </si>
  <si>
    <t>vodouš kropenatý</t>
  </si>
  <si>
    <t>prstnatec perleťový</t>
  </si>
  <si>
    <t>Dactylorhiza incarnata</t>
  </si>
  <si>
    <t>vodouš rudonohý</t>
  </si>
  <si>
    <t>přeslička zimní</t>
  </si>
  <si>
    <t>Equisetum hyemale</t>
  </si>
  <si>
    <t>volavka bílá</t>
  </si>
  <si>
    <t>Ichthyaetus melanocephalus</t>
  </si>
  <si>
    <t>volavka stříbřitá</t>
  </si>
  <si>
    <t>Astacus astacus</t>
  </si>
  <si>
    <t>výr velký</t>
  </si>
  <si>
    <t>Acrocephalus arundinaceus</t>
  </si>
  <si>
    <t>žluva hajní</t>
  </si>
  <si>
    <t>Epidalea calamita</t>
  </si>
  <si>
    <t>Rostliny cévnaté</t>
  </si>
  <si>
    <t>Bufo bufo</t>
  </si>
  <si>
    <t>Bufotes viridis</t>
  </si>
  <si>
    <t>Apus apus</t>
  </si>
  <si>
    <t>Hyla arborea</t>
  </si>
  <si>
    <t>Chlidonias niger</t>
  </si>
  <si>
    <t>Sterna hirundo</t>
  </si>
  <si>
    <t xml:space="preserve">sítina slatinná </t>
  </si>
  <si>
    <t>Juncus subnodulosus</t>
  </si>
  <si>
    <t>Rana arvalis</t>
  </si>
  <si>
    <t>Pelophylax ridibundus</t>
  </si>
  <si>
    <t>Pelophylax esculentus</t>
  </si>
  <si>
    <t>Pelophylax esculentus s.l.</t>
  </si>
  <si>
    <t>Lullula arborea</t>
  </si>
  <si>
    <t>Luscinia svecica cyanecula</t>
  </si>
  <si>
    <t>Luscinia megarhynchos</t>
  </si>
  <si>
    <t>Anguis fragilis</t>
  </si>
  <si>
    <t xml:space="preserve">sněženka předjarní </t>
  </si>
  <si>
    <t>Galanthus nivalis</t>
  </si>
  <si>
    <t>Falco peregrinus</t>
  </si>
  <si>
    <t>Tyto alba</t>
  </si>
  <si>
    <t>starček roketolistý</t>
  </si>
  <si>
    <t>Senecio erucifolius</t>
  </si>
  <si>
    <t>Dendrocopos medius</t>
  </si>
  <si>
    <t>Emberiza calandra</t>
  </si>
  <si>
    <t>Athene noctua</t>
  </si>
  <si>
    <t>tařice skalní</t>
  </si>
  <si>
    <t>Aurinia saxatilis subsp. arduini</t>
  </si>
  <si>
    <t>tis červený</t>
  </si>
  <si>
    <t>Taxus baccata</t>
  </si>
  <si>
    <t>Lanius collurio</t>
  </si>
  <si>
    <t xml:space="preserve">upolín evropský </t>
  </si>
  <si>
    <t>Lanius excubitor</t>
  </si>
  <si>
    <t xml:space="preserve">vemeník dvoulistý </t>
  </si>
  <si>
    <t>Trollius altissimus</t>
  </si>
  <si>
    <t xml:space="preserve">vrba plazivá </t>
  </si>
  <si>
    <t>Coronella austriaca</t>
  </si>
  <si>
    <t>vstavač vojenský</t>
  </si>
  <si>
    <t>Natrix natrix</t>
  </si>
  <si>
    <t xml:space="preserve">zvonečník hlavatý </t>
  </si>
  <si>
    <t>Pernis apivorus</t>
  </si>
  <si>
    <t>žluťucha žlutá</t>
  </si>
  <si>
    <t>Platanthera bifolia</t>
  </si>
  <si>
    <t>Ryby a kruhoústí</t>
  </si>
  <si>
    <t>vranka obecná</t>
  </si>
  <si>
    <t>Hirundo rustica</t>
  </si>
  <si>
    <t>savci</t>
  </si>
  <si>
    <t>Tringa ochropus</t>
  </si>
  <si>
    <t>Tringa totanus</t>
  </si>
  <si>
    <t>Ardea alba</t>
  </si>
  <si>
    <t>Egretta garzetta</t>
  </si>
  <si>
    <t>Cottus gobio</t>
  </si>
  <si>
    <t>vrápenec malý</t>
  </si>
  <si>
    <t>Rhinolophus hipposideros</t>
  </si>
  <si>
    <t>Salix repens</t>
  </si>
  <si>
    <t>Orchis militaris</t>
  </si>
  <si>
    <t>vydra říční</t>
  </si>
  <si>
    <t>Lutra lutra</t>
  </si>
  <si>
    <t>Bubo bubo</t>
  </si>
  <si>
    <t>Gnorimus nobilis</t>
  </si>
  <si>
    <t>Oxythyrea funesta</t>
  </si>
  <si>
    <t>Phyteuma orbiculare</t>
  </si>
  <si>
    <t>Thalictrum flavum</t>
  </si>
  <si>
    <t>Oriolus oriolus</t>
  </si>
  <si>
    <t>Celkem Výsledek</t>
  </si>
  <si>
    <t>MVÚ – migračně významné území</t>
  </si>
  <si>
    <t>DMK – dálkový migrační koridor</t>
  </si>
  <si>
    <t>SHAPY FINAL</t>
  </si>
  <si>
    <t>téma</t>
  </si>
  <si>
    <t>název shapefile</t>
  </si>
  <si>
    <t>popis</t>
  </si>
  <si>
    <t>celkové hodnocení</t>
  </si>
  <si>
    <t>hodnoceni_parametry</t>
  </si>
  <si>
    <t>.cvs soubor (lze připojit k vrstvě správní hranice – obce)  s hodnocením 0(nejlepší) – 3(nejhorší) pro KES, změnu výměry ekologicky stabilních ploch, plochy chráněných území, plochy biotopů a migrační prostupnosti</t>
  </si>
  <si>
    <t>biotopy</t>
  </si>
  <si>
    <t>biotopy bez X</t>
  </si>
  <si>
    <t>vrstva hodnotnějších biotopů bez antropogenních biotopů X</t>
  </si>
  <si>
    <t>chráněné druhy</t>
  </si>
  <si>
    <t>druhy cz mimo intravilán</t>
  </si>
  <si>
    <t>vrstva s bodovým výskytem chráněných druhů, které byly pozorovány mimo intravilán</t>
  </si>
  <si>
    <t>migrace</t>
  </si>
  <si>
    <t>dálkové migrační koridory pro NM</t>
  </si>
  <si>
    <t>upravená vrstva AOPK s DMK pro území ORP</t>
  </si>
  <si>
    <t>konflikt zastavitelne a DMK</t>
  </si>
  <si>
    <t>konflikt mezi zastavitelnými plochami a dálkovými migračními koridory</t>
  </si>
  <si>
    <t>konflikt zastavitelne a MVU</t>
  </si>
  <si>
    <t>konflikt mezi zastavitelnými plochami a dálkovými migračními územími</t>
  </si>
  <si>
    <t>výměra obce ha</t>
  </si>
  <si>
    <t>výměra obce v ha</t>
  </si>
  <si>
    <t>Koridory (DMK)</t>
  </si>
  <si>
    <t>Migr. významná území (MVÚ)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</si>
</sst>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d/mm/yyyy"/>
  </numFmts>
  <fonts count="32"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0000"/>
      <name val="Cambria"/>
      <family val="1"/>
      <charset val="238"/>
    </font>
    <font>
      <b/>
      <sz val="8"/>
      <name val="Cambria"/>
      <family val="1"/>
      <charset val="238"/>
    </font>
    <font>
      <sz val="8"/>
      <color rgb="FF000000"/>
      <name val="Cambria"/>
      <family val="1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color rgb="FF00000A"/>
      <name val="Calibri"/>
      <family val="2"/>
      <charset val="1"/>
    </font>
    <font>
      <sz val="9"/>
      <name val="Calibri"/>
      <family val="2"/>
      <charset val="1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0000FF"/>
      <name val="Arial"/>
      <family val="2"/>
      <charset val="238"/>
    </font>
    <font>
      <sz val="11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Lucida Sans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CE6F2"/>
        <bgColor rgb="FFDDDDDD"/>
      </patternFill>
    </fill>
    <fill>
      <patternFill patternType="solid">
        <fgColor rgb="FF7FFF00"/>
        <bgColor rgb="FF00FF00"/>
      </patternFill>
    </fill>
    <fill>
      <patternFill patternType="solid">
        <fgColor rgb="FF00FF00"/>
        <bgColor rgb="FF7FFF00"/>
      </patternFill>
    </fill>
    <fill>
      <patternFill patternType="solid">
        <fgColor rgb="FFFF7F00"/>
        <bgColor rgb="FFFF9900"/>
      </patternFill>
    </fill>
    <fill>
      <patternFill patternType="solid">
        <fgColor rgb="FF800000"/>
        <bgColor rgb="FF800000"/>
      </patternFill>
    </fill>
    <fill>
      <patternFill patternType="solid">
        <fgColor rgb="FF00FFFF"/>
        <bgColor rgb="FF00FFFF"/>
      </patternFill>
    </fill>
    <fill>
      <patternFill patternType="solid">
        <fgColor rgb="FFF2F2F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/>
      <bottom style="double">
        <color indexed="64"/>
      </bottom>
      <diagonal/>
    </border>
    <border>
      <left/>
      <right style="medium">
        <color rgb="FF00000A"/>
      </right>
      <top/>
      <bottom style="double">
        <color indexed="64"/>
      </bottom>
      <diagonal/>
    </border>
    <border>
      <left style="medium">
        <color rgb="FF00000A"/>
      </left>
      <right/>
      <top style="medium">
        <color rgb="FF00000A"/>
      </top>
      <bottom style="double">
        <color indexed="64"/>
      </bottom>
      <diagonal/>
    </border>
    <border>
      <left/>
      <right style="medium">
        <color rgb="FF00000A"/>
      </right>
      <top style="medium">
        <color rgb="FF00000A"/>
      </top>
      <bottom style="double">
        <color indexed="64"/>
      </bottom>
      <diagonal/>
    </border>
  </borders>
  <cellStyleXfs count="2">
    <xf numFmtId="0" fontId="0" fillId="0" borderId="0"/>
    <xf numFmtId="0" fontId="24" fillId="0" borderId="0" applyBorder="0" applyProtection="0"/>
  </cellStyleXfs>
  <cellXfs count="17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2" fontId="0" fillId="0" borderId="0" xfId="0" applyNumberForma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1" fontId="2" fillId="2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Alignment="1" applyProtection="1">
      <alignment wrapText="1"/>
    </xf>
    <xf numFmtId="1" fontId="3" fillId="0" borderId="1" xfId="0" applyNumberFormat="1" applyFont="1" applyBorder="1" applyAlignment="1" applyProtection="1">
      <alignment wrapText="1"/>
    </xf>
    <xf numFmtId="2" fontId="3" fillId="0" borderId="1" xfId="0" applyNumberFormat="1" applyFont="1" applyBorder="1" applyAlignment="1" applyProtection="1">
      <alignment wrapText="1"/>
    </xf>
    <xf numFmtId="0" fontId="2" fillId="2" borderId="1" xfId="0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wrapText="1"/>
    </xf>
    <xf numFmtId="164" fontId="3" fillId="3" borderId="1" xfId="0" applyNumberFormat="1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wrapText="1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/>
    <xf numFmtId="0" fontId="5" fillId="4" borderId="1" xfId="0" applyFont="1" applyFill="1" applyBorder="1" applyAlignment="1">
      <alignment horizontal="left" vertical="center" wrapText="1"/>
    </xf>
    <xf numFmtId="0" fontId="0" fillId="5" borderId="1" xfId="0" applyFill="1" applyBorder="1"/>
    <xf numFmtId="2" fontId="0" fillId="0" borderId="1" xfId="0" applyNumberFormat="1" applyBorder="1"/>
    <xf numFmtId="1" fontId="0" fillId="0" borderId="1" xfId="0" applyNumberFormat="1" applyBorder="1"/>
    <xf numFmtId="0" fontId="0" fillId="2" borderId="1" xfId="0" applyFill="1" applyBorder="1"/>
    <xf numFmtId="0" fontId="0" fillId="4" borderId="1" xfId="0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7" borderId="1" xfId="0" applyFill="1" applyBorder="1"/>
    <xf numFmtId="3" fontId="0" fillId="0" borderId="1" xfId="0" applyNumberFormat="1" applyBorder="1" applyAlignment="1">
      <alignment horizontal="right" vertical="center" wrapText="1"/>
    </xf>
    <xf numFmtId="0" fontId="6" fillId="0" borderId="0" xfId="0" applyFont="1"/>
    <xf numFmtId="0" fontId="7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Border="1"/>
    <xf numFmtId="0" fontId="5" fillId="0" borderId="0" xfId="0" applyFont="1"/>
    <xf numFmtId="0" fontId="6" fillId="5" borderId="1" xfId="0" applyFont="1" applyFill="1" applyBorder="1" applyAlignment="1">
      <alignment wrapText="1"/>
    </xf>
    <xf numFmtId="0" fontId="5" fillId="5" borderId="0" xfId="0" applyFont="1" applyFill="1"/>
    <xf numFmtId="0" fontId="0" fillId="5" borderId="0" xfId="0" applyFill="1"/>
    <xf numFmtId="0" fontId="6" fillId="6" borderId="1" xfId="0" applyFont="1" applyFill="1" applyBorder="1"/>
    <xf numFmtId="0" fontId="8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0" xfId="0" applyFont="1"/>
    <xf numFmtId="2" fontId="11" fillId="0" borderId="0" xfId="0" applyNumberFormat="1" applyFont="1"/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2" fillId="5" borderId="0" xfId="0" applyFont="1" applyFill="1"/>
    <xf numFmtId="2" fontId="12" fillId="5" borderId="0" xfId="0" applyNumberFormat="1" applyFont="1" applyFill="1"/>
    <xf numFmtId="0" fontId="12" fillId="5" borderId="0" xfId="0" applyFont="1" applyFill="1" applyAlignment="1">
      <alignment wrapText="1"/>
    </xf>
    <xf numFmtId="0" fontId="1" fillId="5" borderId="0" xfId="0" applyFont="1" applyFill="1" applyAlignment="1">
      <alignment wrapText="1"/>
    </xf>
    <xf numFmtId="0" fontId="1" fillId="5" borderId="0" xfId="0" applyFont="1" applyFill="1"/>
    <xf numFmtId="0" fontId="12" fillId="0" borderId="0" xfId="0" applyFont="1"/>
    <xf numFmtId="2" fontId="12" fillId="0" borderId="0" xfId="0" applyNumberFormat="1" applyFont="1" applyAlignment="1">
      <alignment wrapText="1"/>
    </xf>
    <xf numFmtId="0" fontId="1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2" borderId="0" xfId="0" applyFill="1"/>
    <xf numFmtId="2" fontId="12" fillId="0" borderId="0" xfId="0" applyNumberFormat="1" applyFont="1"/>
    <xf numFmtId="0" fontId="11" fillId="5" borderId="0" xfId="0" applyFont="1" applyFill="1"/>
    <xf numFmtId="0" fontId="11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2" fontId="11" fillId="2" borderId="0" xfId="0" applyNumberFormat="1" applyFont="1" applyFill="1"/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2" fontId="11" fillId="5" borderId="0" xfId="0" applyNumberFormat="1" applyFont="1" applyFill="1"/>
    <xf numFmtId="2" fontId="16" fillId="0" borderId="0" xfId="0" applyNumberFormat="1" applyFont="1"/>
    <xf numFmtId="0" fontId="17" fillId="0" borderId="0" xfId="0" applyFont="1"/>
    <xf numFmtId="0" fontId="18" fillId="0" borderId="0" xfId="0" applyFont="1"/>
    <xf numFmtId="2" fontId="19" fillId="0" borderId="0" xfId="0" applyNumberFormat="1" applyFont="1"/>
    <xf numFmtId="0" fontId="11" fillId="8" borderId="0" xfId="0" applyFont="1" applyFill="1"/>
    <xf numFmtId="2" fontId="11" fillId="8" borderId="0" xfId="0" applyNumberFormat="1" applyFont="1" applyFill="1"/>
    <xf numFmtId="0" fontId="1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8" borderId="0" xfId="0" applyFill="1"/>
    <xf numFmtId="166" fontId="11" fillId="0" borderId="0" xfId="0" applyNumberFormat="1" applyFont="1"/>
    <xf numFmtId="0" fontId="16" fillId="0" borderId="2" xfId="0" applyFont="1" applyBorder="1" applyAlignment="1" applyProtection="1"/>
    <xf numFmtId="0" fontId="16" fillId="0" borderId="3" xfId="0" applyFont="1" applyBorder="1" applyAlignment="1" applyProtection="1"/>
    <xf numFmtId="0" fontId="16" fillId="0" borderId="4" xfId="0" applyFont="1" applyBorder="1" applyAlignment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0" fillId="0" borderId="5" xfId="0" applyFont="1" applyBorder="1" applyProtection="1"/>
    <xf numFmtId="0" fontId="0" fillId="0" borderId="6" xfId="0" applyFont="1" applyBorder="1" applyProtection="1"/>
    <xf numFmtId="0" fontId="0" fillId="0" borderId="7" xfId="0" applyFont="1" applyBorder="1" applyAlignment="1" applyProtection="1"/>
    <xf numFmtId="0" fontId="0" fillId="0" borderId="8" xfId="0" applyFont="1" applyBorder="1" applyProtection="1"/>
    <xf numFmtId="0" fontId="0" fillId="0" borderId="9" xfId="0" applyFont="1" applyBorder="1" applyProtection="1"/>
    <xf numFmtId="0" fontId="0" fillId="0" borderId="10" xfId="0" applyBorder="1" applyProtection="1"/>
    <xf numFmtId="0" fontId="0" fillId="0" borderId="11" xfId="0" applyFont="1" applyBorder="1" applyProtection="1"/>
    <xf numFmtId="0" fontId="0" fillId="0" borderId="12" xfId="0" applyBorder="1" applyProtection="1"/>
    <xf numFmtId="0" fontId="0" fillId="0" borderId="13" xfId="0" applyFont="1" applyBorder="1" applyProtection="1"/>
    <xf numFmtId="0" fontId="0" fillId="0" borderId="14" xfId="0" applyFont="1" applyBorder="1" applyAlignment="1" applyProtection="1"/>
    <xf numFmtId="0" fontId="0" fillId="0" borderId="12" xfId="0" applyFont="1" applyBorder="1" applyProtection="1"/>
    <xf numFmtId="0" fontId="0" fillId="0" borderId="15" xfId="0" applyFont="1" applyBorder="1" applyAlignment="1" applyProtection="1"/>
    <xf numFmtId="0" fontId="16" fillId="0" borderId="16" xfId="0" applyFont="1" applyBorder="1" applyProtection="1"/>
    <xf numFmtId="0" fontId="16" fillId="0" borderId="17" xfId="0" applyFont="1" applyBorder="1" applyProtection="1"/>
    <xf numFmtId="0" fontId="16" fillId="0" borderId="18" xfId="1" applyFont="1" applyBorder="1" applyAlignment="1" applyProtection="1"/>
    <xf numFmtId="0" fontId="1" fillId="0" borderId="19" xfId="0" applyFont="1" applyBorder="1"/>
    <xf numFmtId="0" fontId="16" fillId="0" borderId="19" xfId="0" applyFont="1" applyBorder="1"/>
    <xf numFmtId="0" fontId="16" fillId="0" borderId="19" xfId="0" applyFont="1" applyBorder="1" applyAlignment="1">
      <alignment wrapText="1"/>
    </xf>
    <xf numFmtId="0" fontId="0" fillId="0" borderId="19" xfId="0" applyFont="1" applyBorder="1"/>
    <xf numFmtId="0" fontId="0" fillId="0" borderId="19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 applyAlignment="1">
      <alignment horizontal="left" vertical="center" wrapText="1"/>
    </xf>
    <xf numFmtId="165" fontId="0" fillId="0" borderId="6" xfId="0" applyNumberFormat="1" applyBorder="1" applyAlignment="1">
      <alignment horizontal="right" vertical="center" wrapText="1"/>
    </xf>
    <xf numFmtId="2" fontId="0" fillId="0" borderId="6" xfId="0" applyNumberFormat="1" applyBorder="1" applyAlignment="1">
      <alignment horizontal="right" vertical="center" wrapText="1"/>
    </xf>
    <xf numFmtId="0" fontId="0" fillId="7" borderId="6" xfId="0" applyFill="1" applyBorder="1"/>
    <xf numFmtId="0" fontId="0" fillId="6" borderId="6" xfId="0" applyFill="1" applyBorder="1"/>
    <xf numFmtId="0" fontId="0" fillId="5" borderId="6" xfId="0" applyFill="1" applyBorder="1"/>
    <xf numFmtId="0" fontId="0" fillId="2" borderId="6" xfId="0" applyFill="1" applyBorder="1"/>
    <xf numFmtId="3" fontId="0" fillId="0" borderId="6" xfId="0" applyNumberFormat="1" applyBorder="1" applyAlignment="1">
      <alignment horizontal="right" vertical="center" wrapText="1"/>
    </xf>
    <xf numFmtId="0" fontId="0" fillId="0" borderId="13" xfId="0" applyBorder="1"/>
    <xf numFmtId="0" fontId="5" fillId="0" borderId="13" xfId="0" applyFont="1" applyBorder="1" applyAlignment="1">
      <alignment horizontal="left" vertical="center" wrapText="1"/>
    </xf>
    <xf numFmtId="165" fontId="0" fillId="0" borderId="13" xfId="0" applyNumberFormat="1" applyBorder="1" applyAlignment="1">
      <alignment horizontal="right" vertical="center" wrapText="1"/>
    </xf>
    <xf numFmtId="2" fontId="0" fillId="0" borderId="13" xfId="0" applyNumberFormat="1" applyBorder="1" applyAlignment="1">
      <alignment horizontal="right" vertical="center" wrapText="1"/>
    </xf>
    <xf numFmtId="0" fontId="0" fillId="7" borderId="13" xfId="0" applyFill="1" applyBorder="1"/>
    <xf numFmtId="1" fontId="25" fillId="0" borderId="20" xfId="0" applyNumberFormat="1" applyFont="1" applyBorder="1" applyAlignment="1">
      <alignment wrapText="1"/>
    </xf>
    <xf numFmtId="0" fontId="26" fillId="0" borderId="20" xfId="0" applyFont="1" applyBorder="1" applyAlignment="1">
      <alignment wrapText="1"/>
    </xf>
    <xf numFmtId="0" fontId="25" fillId="0" borderId="20" xfId="0" applyFont="1" applyBorder="1" applyAlignment="1">
      <alignment wrapText="1"/>
    </xf>
    <xf numFmtId="2" fontId="25" fillId="0" borderId="20" xfId="0" applyNumberFormat="1" applyFont="1" applyBorder="1" applyAlignment="1">
      <alignment wrapText="1"/>
    </xf>
    <xf numFmtId="0" fontId="26" fillId="0" borderId="0" xfId="0" applyFont="1" applyAlignment="1">
      <alignment wrapText="1"/>
    </xf>
    <xf numFmtId="0" fontId="22" fillId="0" borderId="6" xfId="0" applyFont="1" applyBorder="1" applyAlignment="1">
      <alignment horizontal="left" vertical="center" wrapText="1"/>
    </xf>
    <xf numFmtId="164" fontId="23" fillId="0" borderId="6" xfId="0" applyNumberFormat="1" applyFont="1" applyBorder="1"/>
    <xf numFmtId="0" fontId="23" fillId="6" borderId="6" xfId="0" applyFont="1" applyFill="1" applyBorder="1"/>
    <xf numFmtId="0" fontId="23" fillId="7" borderId="6" xfId="0" applyFont="1" applyFill="1" applyBorder="1"/>
    <xf numFmtId="0" fontId="23" fillId="4" borderId="6" xfId="0" applyFont="1" applyFill="1" applyBorder="1"/>
    <xf numFmtId="0" fontId="22" fillId="0" borderId="13" xfId="0" applyFont="1" applyBorder="1" applyAlignment="1">
      <alignment horizontal="left" vertical="center" wrapText="1"/>
    </xf>
    <xf numFmtId="164" fontId="23" fillId="0" borderId="13" xfId="0" applyNumberFormat="1" applyFont="1" applyBorder="1"/>
    <xf numFmtId="0" fontId="23" fillId="6" borderId="13" xfId="0" applyFont="1" applyFill="1" applyBorder="1"/>
    <xf numFmtId="0" fontId="20" fillId="0" borderId="20" xfId="0" applyFont="1" applyBorder="1"/>
    <xf numFmtId="164" fontId="21" fillId="0" borderId="20" xfId="0" applyNumberFormat="1" applyFont="1" applyBorder="1" applyAlignment="1" applyProtection="1">
      <alignment wrapText="1"/>
    </xf>
    <xf numFmtId="0" fontId="20" fillId="0" borderId="20" xfId="0" applyFont="1" applyBorder="1" applyAlignment="1">
      <alignment wrapText="1"/>
    </xf>
    <xf numFmtId="0" fontId="27" fillId="0" borderId="13" xfId="0" applyFont="1" applyBorder="1"/>
    <xf numFmtId="0" fontId="28" fillId="0" borderId="13" xfId="0" applyFont="1" applyBorder="1" applyAlignment="1">
      <alignment horizontal="left" vertical="center" wrapText="1"/>
    </xf>
    <xf numFmtId="165" fontId="27" fillId="0" borderId="13" xfId="0" applyNumberFormat="1" applyFont="1" applyBorder="1" applyAlignment="1">
      <alignment horizontal="right" vertical="center" wrapText="1"/>
    </xf>
    <xf numFmtId="164" fontId="27" fillId="0" borderId="13" xfId="0" applyNumberFormat="1" applyFont="1" applyBorder="1"/>
    <xf numFmtId="0" fontId="27" fillId="6" borderId="13" xfId="0" applyFont="1" applyFill="1" applyBorder="1"/>
    <xf numFmtId="0" fontId="27" fillId="0" borderId="6" xfId="0" applyFont="1" applyBorder="1"/>
    <xf numFmtId="0" fontId="28" fillId="0" borderId="6" xfId="0" applyFont="1" applyBorder="1" applyAlignment="1">
      <alignment horizontal="left" vertical="center" wrapText="1"/>
    </xf>
    <xf numFmtId="165" fontId="27" fillId="0" borderId="6" xfId="0" applyNumberFormat="1" applyFont="1" applyBorder="1" applyAlignment="1">
      <alignment horizontal="right" vertical="center" wrapText="1"/>
    </xf>
    <xf numFmtId="0" fontId="27" fillId="5" borderId="6" xfId="0" applyFont="1" applyFill="1" applyBorder="1"/>
    <xf numFmtId="2" fontId="27" fillId="0" borderId="6" xfId="0" applyNumberFormat="1" applyFont="1" applyBorder="1"/>
    <xf numFmtId="0" fontId="27" fillId="2" borderId="6" xfId="0" applyFont="1" applyFill="1" applyBorder="1"/>
    <xf numFmtId="164" fontId="27" fillId="0" borderId="6" xfId="0" applyNumberFormat="1" applyFont="1" applyBorder="1"/>
    <xf numFmtId="0" fontId="27" fillId="6" borderId="6" xfId="0" applyFont="1" applyFill="1" applyBorder="1"/>
    <xf numFmtId="3" fontId="27" fillId="0" borderId="6" xfId="0" applyNumberFormat="1" applyFont="1" applyBorder="1" applyAlignment="1">
      <alignment horizontal="right" vertical="center" wrapText="1"/>
    </xf>
    <xf numFmtId="0" fontId="27" fillId="7" borderId="6" xfId="0" applyFont="1" applyFill="1" applyBorder="1"/>
    <xf numFmtId="0" fontId="25" fillId="0" borderId="20" xfId="0" applyFont="1" applyBorder="1" applyAlignment="1" applyProtection="1">
      <alignment horizontal="center" wrapText="1"/>
    </xf>
    <xf numFmtId="0" fontId="25" fillId="0" borderId="20" xfId="0" applyFont="1" applyBorder="1" applyAlignment="1" applyProtection="1">
      <alignment wrapText="1"/>
    </xf>
    <xf numFmtId="0" fontId="29" fillId="0" borderId="0" xfId="0" applyFont="1"/>
    <xf numFmtId="0" fontId="30" fillId="9" borderId="24" xfId="0" applyFont="1" applyFill="1" applyBorder="1" applyAlignment="1">
      <alignment horizontal="center" wrapText="1"/>
    </xf>
    <xf numFmtId="0" fontId="30" fillId="9" borderId="25" xfId="0" applyFont="1" applyFill="1" applyBorder="1" applyAlignment="1">
      <alignment horizontal="center" wrapText="1"/>
    </xf>
    <xf numFmtId="0" fontId="31" fillId="0" borderId="0" xfId="0" applyFont="1" applyAlignment="1">
      <alignment horizontal="justify" wrapText="1"/>
    </xf>
    <xf numFmtId="0" fontId="30" fillId="9" borderId="21" xfId="0" applyFont="1" applyFill="1" applyBorder="1" applyAlignment="1">
      <alignment horizontal="center" wrapText="1"/>
    </xf>
    <xf numFmtId="0" fontId="30" fillId="9" borderId="22" xfId="0" applyFont="1" applyFill="1" applyBorder="1" applyAlignment="1">
      <alignment horizontal="center" wrapText="1"/>
    </xf>
    <xf numFmtId="0" fontId="30" fillId="9" borderId="23" xfId="0" applyFont="1" applyFill="1" applyBorder="1" applyAlignment="1">
      <alignment horizontal="center" wrapText="1"/>
    </xf>
    <xf numFmtId="0" fontId="30" fillId="9" borderId="26" xfId="0" applyFont="1" applyFill="1" applyBorder="1" applyAlignment="1">
      <alignment horizontal="center" wrapText="1"/>
    </xf>
    <xf numFmtId="0" fontId="30" fillId="9" borderId="27" xfId="0" applyFont="1" applyFill="1" applyBorder="1" applyAlignment="1">
      <alignment horizontal="center" wrapText="1"/>
    </xf>
    <xf numFmtId="0" fontId="16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0" xfId="0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5" fillId="0" borderId="20" xfId="0" applyFont="1" applyBorder="1" applyAlignment="1">
      <alignment horizontal="center" wrapText="1"/>
    </xf>
  </cellXfs>
  <cellStyles count="2">
    <cellStyle name="Normální" xfId="0" builtinId="0"/>
    <cellStyle name="Vysvětlující text" xfId="1" builtinId="53" customBuiltin="1"/>
  </cellStyles>
  <dxfs count="2">
    <dxf>
      <font>
        <name val="Lucida Sans"/>
      </font>
    </dxf>
    <dxf>
      <font>
        <name val="Lucida Sans"/>
      </font>
    </dxf>
  </dxfs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0A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7FFF00"/>
      <rgbColor rgb="FFFFCC00"/>
      <rgbColor rgb="FFFF9900"/>
      <rgbColor rgb="FFFF7F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2971800</xdr:colOff>
      <xdr:row>11</xdr:row>
      <xdr:rowOff>53340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2971800</xdr:colOff>
      <xdr:row>11</xdr:row>
      <xdr:rowOff>53340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gis.kr-kralovehradecky.cz/scripts/detail.php?id=3242" TargetMode="External"/><Relationship Id="rId2" Type="http://schemas.openxmlformats.org/officeDocument/2006/relationships/hyperlink" Target="http://www.drusop.nature.cz/" TargetMode="External"/><Relationship Id="rId1" Type="http://schemas.openxmlformats.org/officeDocument/2006/relationships/hyperlink" Target="http://ec.europa.eu/environment/pubs/pdf/factsheets/biodiversity_2020/2020%20Biodiversity%20Factsheet_CS.pdf" TargetMode="External"/><Relationship Id="rId4" Type="http://schemas.openxmlformats.org/officeDocument/2006/relationships/hyperlink" Target="http://www.novemestonm.cz/obcan/uzemni-planovani/uzemne-analyticke-podklady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nature.cz/natura2000-design3/web_lokality.php?cast=1805&amp;akce=karta&amp;id=1000128647" TargetMode="External"/><Relationship Id="rId1" Type="http://schemas.openxmlformats.org/officeDocument/2006/relationships/hyperlink" Target="http://drusop.nature.cz/ost/chrobjekty/zchru/index.php?fram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zoomScale="95" zoomScaleNormal="95" workbookViewId="0">
      <selection activeCell="G13" sqref="G13"/>
    </sheetView>
  </sheetViews>
  <sheetFormatPr defaultRowHeight="13.2"/>
  <cols>
    <col min="1" max="1" width="5.5546875" customWidth="1"/>
    <col min="2" max="2" width="19.88671875" customWidth="1"/>
    <col min="3" max="5" width="10.33203125" customWidth="1"/>
    <col min="6" max="6" width="8.5546875" customWidth="1"/>
    <col min="7" max="7" width="7.44140625" style="1" customWidth="1"/>
    <col min="8" max="8" width="7.5546875" style="1" customWidth="1"/>
    <col min="9" max="9" width="8.5546875" style="1" hidden="1" customWidth="1"/>
    <col min="10" max="10" width="8.5546875" hidden="1" customWidth="1"/>
    <col min="11" max="11" width="6.6640625" customWidth="1"/>
    <col min="12" max="12" width="5.33203125" customWidth="1"/>
    <col min="13" max="13" width="8.5546875" style="1" customWidth="1"/>
    <col min="14" max="16" width="8.5546875" customWidth="1"/>
    <col min="17" max="17" width="8.5546875" style="2" customWidth="1"/>
    <col min="18" max="1025" width="8.5546875" customWidth="1"/>
  </cols>
  <sheetData>
    <row r="1" spans="1:24" ht="14.4">
      <c r="A1" s="3" t="s">
        <v>0</v>
      </c>
    </row>
    <row r="3" spans="1:24">
      <c r="G3" s="4"/>
      <c r="H3" s="4"/>
    </row>
    <row r="4" spans="1:24" ht="81.45" customHeight="1">
      <c r="B4" s="5" t="s">
        <v>1</v>
      </c>
      <c r="C4" s="6" t="s">
        <v>2</v>
      </c>
      <c r="D4" s="7" t="s">
        <v>3</v>
      </c>
      <c r="E4" s="7" t="s">
        <v>4</v>
      </c>
      <c r="F4" s="8" t="s">
        <v>5</v>
      </c>
      <c r="G4" s="9" t="s">
        <v>6</v>
      </c>
      <c r="H4" s="10" t="s">
        <v>7</v>
      </c>
      <c r="I4" s="9" t="s">
        <v>8</v>
      </c>
      <c r="J4" s="11" t="s">
        <v>9</v>
      </c>
      <c r="K4" s="12" t="s">
        <v>10</v>
      </c>
      <c r="L4" s="12" t="s">
        <v>11</v>
      </c>
      <c r="M4" s="13" t="s">
        <v>12</v>
      </c>
      <c r="N4" s="11" t="s">
        <v>13</v>
      </c>
      <c r="O4" s="14" t="s">
        <v>14</v>
      </c>
      <c r="P4" s="15" t="s">
        <v>15</v>
      </c>
      <c r="Q4" s="16" t="s">
        <v>16</v>
      </c>
      <c r="R4" s="8" t="s">
        <v>17</v>
      </c>
      <c r="S4" s="17" t="s">
        <v>18</v>
      </c>
      <c r="T4" s="18" t="s">
        <v>19</v>
      </c>
      <c r="U4" s="17" t="s">
        <v>20</v>
      </c>
      <c r="V4" s="17" t="s">
        <v>21</v>
      </c>
      <c r="W4" s="8" t="s">
        <v>22</v>
      </c>
      <c r="X4" s="19"/>
    </row>
    <row r="5" spans="1:24" ht="14.4">
      <c r="A5">
        <v>1</v>
      </c>
      <c r="B5" s="20" t="s">
        <v>23</v>
      </c>
      <c r="C5" s="21">
        <v>429.6549</v>
      </c>
      <c r="D5" s="22">
        <v>184.87780000000001</v>
      </c>
      <c r="E5" s="22">
        <v>43.029370781061701</v>
      </c>
      <c r="F5" s="23">
        <v>0</v>
      </c>
      <c r="G5" s="21">
        <v>3.6474902899999999</v>
      </c>
      <c r="H5" s="24">
        <v>0</v>
      </c>
      <c r="I5" s="21">
        <v>3.6068367542000002</v>
      </c>
      <c r="J5" s="25">
        <v>4.06535357999998E-2</v>
      </c>
      <c r="K5" s="26">
        <v>337.20610006931702</v>
      </c>
      <c r="L5" s="26">
        <v>336.39027550287898</v>
      </c>
      <c r="M5" s="25">
        <v>0.81582456643872103</v>
      </c>
      <c r="N5" s="25">
        <v>0.18987903232075801</v>
      </c>
      <c r="O5" s="27">
        <v>1</v>
      </c>
      <c r="P5" s="22">
        <v>181.89891088830001</v>
      </c>
      <c r="Q5" s="22">
        <v>42.336049440678998</v>
      </c>
      <c r="R5" s="28">
        <v>0</v>
      </c>
      <c r="S5" s="29">
        <v>0</v>
      </c>
      <c r="T5" s="29">
        <v>0</v>
      </c>
      <c r="U5" s="22">
        <v>1.2063490067</v>
      </c>
      <c r="V5" s="29">
        <v>4.4000000000000004</v>
      </c>
      <c r="W5" s="30">
        <v>2</v>
      </c>
    </row>
    <row r="6" spans="1:24" ht="14.4">
      <c r="A6">
        <v>2</v>
      </c>
      <c r="B6" s="20" t="s">
        <v>24</v>
      </c>
      <c r="C6" s="21">
        <v>236.1371</v>
      </c>
      <c r="D6" s="29">
        <v>0</v>
      </c>
      <c r="E6" s="22">
        <v>0</v>
      </c>
      <c r="F6" s="31">
        <v>3</v>
      </c>
      <c r="G6" s="21">
        <v>2.2618459899999999</v>
      </c>
      <c r="H6" s="27">
        <v>1</v>
      </c>
      <c r="I6" s="21">
        <v>2.2292185309999999</v>
      </c>
      <c r="J6" s="25">
        <v>3.2627458999999998E-2</v>
      </c>
      <c r="K6" s="26">
        <v>163.74340001418301</v>
      </c>
      <c r="L6" s="26">
        <v>163.01194673672001</v>
      </c>
      <c r="M6" s="25">
        <v>0.73145327746340205</v>
      </c>
      <c r="N6" s="25">
        <v>0.30975788110525698</v>
      </c>
      <c r="O6" s="27">
        <v>1</v>
      </c>
      <c r="P6" s="22">
        <v>93.570711246299993</v>
      </c>
      <c r="Q6" s="22">
        <v>39.625586680915397</v>
      </c>
      <c r="R6" s="28">
        <v>0</v>
      </c>
      <c r="S6" s="29">
        <v>0</v>
      </c>
      <c r="T6" s="29">
        <v>0</v>
      </c>
      <c r="U6" s="29">
        <v>0</v>
      </c>
      <c r="V6" s="29">
        <v>0</v>
      </c>
      <c r="W6" s="24">
        <v>0</v>
      </c>
    </row>
    <row r="7" spans="1:24" ht="14.4">
      <c r="A7">
        <v>3</v>
      </c>
      <c r="B7" s="20" t="s">
        <v>25</v>
      </c>
      <c r="C7" s="21">
        <v>184.18870000000001</v>
      </c>
      <c r="D7" s="22">
        <v>2.6741999999999999</v>
      </c>
      <c r="E7" s="22">
        <v>1.4518805985383501</v>
      </c>
      <c r="F7" s="32">
        <v>2</v>
      </c>
      <c r="G7" s="21">
        <v>1.81089112</v>
      </c>
      <c r="H7" s="27">
        <v>1</v>
      </c>
      <c r="I7" s="21">
        <v>1.8188660311</v>
      </c>
      <c r="J7" s="25">
        <v>-7.9749111000000407E-3</v>
      </c>
      <c r="K7" s="26">
        <v>118.661900086099</v>
      </c>
      <c r="L7" s="26">
        <v>118.84728328566101</v>
      </c>
      <c r="M7" s="25">
        <v>-0.18538319956159899</v>
      </c>
      <c r="N7" s="25">
        <v>-0.100648519459445</v>
      </c>
      <c r="O7" s="30">
        <v>2</v>
      </c>
      <c r="P7" s="22">
        <v>95.899825649799993</v>
      </c>
      <c r="Q7" s="22">
        <v>52.066074438768503</v>
      </c>
      <c r="R7" s="28">
        <v>0</v>
      </c>
      <c r="S7" s="29">
        <v>0</v>
      </c>
      <c r="T7" s="29">
        <v>0</v>
      </c>
      <c r="U7" s="25">
        <v>2.3274211400000001E-2</v>
      </c>
      <c r="V7" s="29">
        <v>0</v>
      </c>
      <c r="W7" s="27">
        <v>1</v>
      </c>
    </row>
    <row r="8" spans="1:24" ht="14.4">
      <c r="A8">
        <v>4</v>
      </c>
      <c r="B8" s="20" t="s">
        <v>26</v>
      </c>
      <c r="C8" s="21">
        <v>1412.8049000000001</v>
      </c>
      <c r="D8" s="22">
        <v>154.9288</v>
      </c>
      <c r="E8" s="22">
        <v>10.966043506785701</v>
      </c>
      <c r="F8" s="33">
        <v>1</v>
      </c>
      <c r="G8" s="21">
        <v>0.28661839</v>
      </c>
      <c r="H8" s="34">
        <v>3</v>
      </c>
      <c r="I8" s="21">
        <v>0.28491258050000001</v>
      </c>
      <c r="J8" s="25">
        <v>1.70580949999999E-3</v>
      </c>
      <c r="K8" s="26">
        <v>314.72880301525203</v>
      </c>
      <c r="L8" s="26">
        <v>313.27103175019801</v>
      </c>
      <c r="M8" s="25">
        <v>1.4577712650543599</v>
      </c>
      <c r="N8" s="25">
        <v>0.103182772444685</v>
      </c>
      <c r="O8" s="27">
        <v>1</v>
      </c>
      <c r="P8" s="22">
        <v>218.19021412929999</v>
      </c>
      <c r="Q8" s="22">
        <v>15.4437611399352</v>
      </c>
      <c r="R8" s="30">
        <v>2</v>
      </c>
      <c r="S8" s="29">
        <v>0</v>
      </c>
      <c r="T8" s="29">
        <v>0</v>
      </c>
      <c r="U8" s="29">
        <v>0</v>
      </c>
      <c r="V8" s="29">
        <v>0</v>
      </c>
      <c r="W8" s="24">
        <v>0</v>
      </c>
    </row>
    <row r="9" spans="1:24" ht="14.4">
      <c r="A9">
        <v>5</v>
      </c>
      <c r="B9" s="20" t="s">
        <v>27</v>
      </c>
      <c r="C9" s="21">
        <v>119.241</v>
      </c>
      <c r="D9" s="29">
        <v>0</v>
      </c>
      <c r="E9" s="22">
        <v>0</v>
      </c>
      <c r="F9" s="31">
        <v>3</v>
      </c>
      <c r="G9" s="35">
        <v>0.96778041999999997</v>
      </c>
      <c r="H9" s="27">
        <v>1</v>
      </c>
      <c r="I9" s="35">
        <v>0.97043320450000004</v>
      </c>
      <c r="J9" s="25">
        <v>-2.6527845000000601E-3</v>
      </c>
      <c r="K9" s="26">
        <v>58.644299886478201</v>
      </c>
      <c r="L9" s="26">
        <v>58.725880924823102</v>
      </c>
      <c r="M9" s="25">
        <v>-8.1581038344857901E-2</v>
      </c>
      <c r="N9" s="25">
        <v>-6.8416935739265702E-2</v>
      </c>
      <c r="O9" s="30">
        <v>2</v>
      </c>
      <c r="P9" s="22">
        <v>17.6090731478</v>
      </c>
      <c r="Q9" s="22">
        <v>14.7676329012672</v>
      </c>
      <c r="R9" s="30">
        <v>2</v>
      </c>
      <c r="S9" s="29">
        <v>0</v>
      </c>
      <c r="T9" s="29">
        <v>0</v>
      </c>
      <c r="U9" s="22">
        <v>1.8999161041999999</v>
      </c>
      <c r="V9" s="29">
        <v>1.8</v>
      </c>
      <c r="W9" s="30">
        <v>2</v>
      </c>
    </row>
    <row r="10" spans="1:24" ht="28.8">
      <c r="A10">
        <v>6</v>
      </c>
      <c r="B10" s="20" t="s">
        <v>28</v>
      </c>
      <c r="C10" s="21">
        <v>2313.2579999999998</v>
      </c>
      <c r="D10" s="22">
        <v>38.3538</v>
      </c>
      <c r="E10" s="22">
        <v>1.6579992374391399</v>
      </c>
      <c r="F10" s="32">
        <v>2</v>
      </c>
      <c r="G10" s="21">
        <v>0.74764666000000002</v>
      </c>
      <c r="H10" s="30">
        <v>2</v>
      </c>
      <c r="I10" s="21">
        <v>0.74516375899999998</v>
      </c>
      <c r="J10" s="25">
        <v>2.4829009999999302E-3</v>
      </c>
      <c r="K10" s="26">
        <v>989.61629773508105</v>
      </c>
      <c r="L10" s="26">
        <v>987.73310981689997</v>
      </c>
      <c r="M10" s="25">
        <v>1.88318791818051</v>
      </c>
      <c r="N10" s="25">
        <v>8.1408468842667406E-2</v>
      </c>
      <c r="O10" s="27">
        <v>1</v>
      </c>
      <c r="P10" s="22">
        <v>273.49500329540001</v>
      </c>
      <c r="Q10" s="22">
        <v>11.8229355867525</v>
      </c>
      <c r="R10" s="30">
        <v>2</v>
      </c>
      <c r="S10" s="29">
        <v>0</v>
      </c>
      <c r="T10" s="29">
        <v>0</v>
      </c>
      <c r="U10" s="22">
        <v>0.33426377499999999</v>
      </c>
      <c r="V10" s="29">
        <v>10</v>
      </c>
      <c r="W10" s="27">
        <v>1</v>
      </c>
    </row>
    <row r="11" spans="1:24" ht="14.4">
      <c r="A11">
        <v>7</v>
      </c>
      <c r="B11" s="20" t="s">
        <v>29</v>
      </c>
      <c r="C11" s="21">
        <v>349.79430000000002</v>
      </c>
      <c r="D11" s="22">
        <v>84.317599999999999</v>
      </c>
      <c r="E11" s="22">
        <v>24.104909656904098</v>
      </c>
      <c r="F11" s="23">
        <v>0</v>
      </c>
      <c r="G11" s="21">
        <v>2.20438599</v>
      </c>
      <c r="H11" s="27">
        <v>1</v>
      </c>
      <c r="I11" s="21">
        <v>2.0556036513999998</v>
      </c>
      <c r="J11" s="25">
        <v>0.14878233860000001</v>
      </c>
      <c r="K11" s="26">
        <v>240.63319984177599</v>
      </c>
      <c r="L11" s="26">
        <v>235.317967364472</v>
      </c>
      <c r="M11" s="25">
        <v>5.3152324773038204</v>
      </c>
      <c r="N11" s="25">
        <v>1.5195309006761499</v>
      </c>
      <c r="O11" s="28">
        <v>0</v>
      </c>
      <c r="P11" s="22">
        <v>60.870458561900001</v>
      </c>
      <c r="Q11" s="22">
        <v>17.401786867853499</v>
      </c>
      <c r="R11" s="30">
        <v>2</v>
      </c>
      <c r="S11" s="29">
        <v>0</v>
      </c>
      <c r="T11" s="29">
        <v>0</v>
      </c>
      <c r="U11" s="22">
        <v>0.84335547180000003</v>
      </c>
      <c r="V11" s="29">
        <v>1.6</v>
      </c>
      <c r="W11" s="27">
        <v>1</v>
      </c>
    </row>
    <row r="12" spans="1:24" ht="14.4">
      <c r="A12">
        <v>8</v>
      </c>
      <c r="B12" s="20" t="s">
        <v>30</v>
      </c>
      <c r="C12" s="35">
        <v>554.98569999999995</v>
      </c>
      <c r="D12" s="22">
        <v>41.162399999999998</v>
      </c>
      <c r="E12" s="22">
        <v>7.4168397492043496</v>
      </c>
      <c r="F12" s="33">
        <v>1</v>
      </c>
      <c r="G12" s="21">
        <v>0.33945646000000002</v>
      </c>
      <c r="H12" s="30">
        <v>2</v>
      </c>
      <c r="I12" s="21">
        <v>0.33500827</v>
      </c>
      <c r="J12" s="25">
        <v>4.4481900000000203E-3</v>
      </c>
      <c r="K12" s="26">
        <v>140.64920114881701</v>
      </c>
      <c r="L12" s="26">
        <v>139.26864979775701</v>
      </c>
      <c r="M12" s="25">
        <v>1.3805513510601499</v>
      </c>
      <c r="N12" s="25">
        <v>0.248754400529626</v>
      </c>
      <c r="O12" s="27">
        <v>1</v>
      </c>
      <c r="P12" s="22">
        <v>71.141449148800007</v>
      </c>
      <c r="Q12" s="22">
        <v>12.8186094071973</v>
      </c>
      <c r="R12" s="30">
        <v>2</v>
      </c>
      <c r="S12" s="29">
        <v>0</v>
      </c>
      <c r="T12" s="29">
        <v>0</v>
      </c>
      <c r="U12" s="29">
        <v>0</v>
      </c>
      <c r="V12" s="29">
        <v>0</v>
      </c>
      <c r="W12" s="24">
        <v>0</v>
      </c>
    </row>
    <row r="13" spans="1:24" ht="14.4">
      <c r="A13">
        <v>9</v>
      </c>
      <c r="B13" s="20" t="s">
        <v>31</v>
      </c>
      <c r="C13" s="21">
        <v>392.81420000000003</v>
      </c>
      <c r="D13" s="29">
        <v>0</v>
      </c>
      <c r="E13" s="22">
        <v>0</v>
      </c>
      <c r="F13" s="31">
        <v>3</v>
      </c>
      <c r="G13" s="21">
        <v>0.76809371999999998</v>
      </c>
      <c r="H13" s="30">
        <v>2</v>
      </c>
      <c r="I13" s="21">
        <v>0.7566473306</v>
      </c>
      <c r="J13" s="25">
        <v>1.14463894E-2</v>
      </c>
      <c r="K13" s="26">
        <v>170.64599954963001</v>
      </c>
      <c r="L13" s="26">
        <v>169.198342020225</v>
      </c>
      <c r="M13" s="25">
        <v>1.4476575294049501</v>
      </c>
      <c r="N13" s="25">
        <v>0.36853492806648802</v>
      </c>
      <c r="O13" s="27">
        <v>1</v>
      </c>
      <c r="P13" s="22">
        <v>42.938133559199997</v>
      </c>
      <c r="Q13" s="22">
        <v>10.930901571073599</v>
      </c>
      <c r="R13" s="30">
        <v>2</v>
      </c>
      <c r="S13" s="29">
        <v>0</v>
      </c>
      <c r="T13" s="29">
        <v>0</v>
      </c>
      <c r="U13" s="22">
        <v>2.7596291849000001</v>
      </c>
      <c r="V13" s="29">
        <v>2.8</v>
      </c>
      <c r="W13" s="30">
        <v>2</v>
      </c>
    </row>
    <row r="14" spans="1:24" ht="25.5" customHeight="1">
      <c r="A14">
        <v>10</v>
      </c>
      <c r="B14" s="20" t="s">
        <v>32</v>
      </c>
      <c r="C14" s="21">
        <v>565.24210000000005</v>
      </c>
      <c r="D14" s="29">
        <v>0</v>
      </c>
      <c r="E14" s="22">
        <v>0</v>
      </c>
      <c r="F14" s="31">
        <v>3</v>
      </c>
      <c r="G14" s="21">
        <v>0.3922641</v>
      </c>
      <c r="H14" s="30">
        <v>2</v>
      </c>
      <c r="I14" s="21">
        <v>0.39114383790000001</v>
      </c>
      <c r="J14" s="25">
        <v>1.12026209999999E-3</v>
      </c>
      <c r="K14" s="26">
        <v>159.25439982156399</v>
      </c>
      <c r="L14" s="26">
        <v>158.92746552391301</v>
      </c>
      <c r="M14" s="25">
        <v>0.32693429765151899</v>
      </c>
      <c r="N14" s="25">
        <v>5.7839693407748499E-2</v>
      </c>
      <c r="O14" s="27">
        <v>1</v>
      </c>
      <c r="P14" s="22">
        <v>50.5130607802</v>
      </c>
      <c r="Q14" s="22">
        <v>8.9365354739500091</v>
      </c>
      <c r="R14" s="34">
        <v>3</v>
      </c>
      <c r="S14" s="29">
        <v>0</v>
      </c>
      <c r="T14" s="29">
        <v>0</v>
      </c>
      <c r="U14" s="29">
        <v>0</v>
      </c>
      <c r="V14" s="29">
        <v>0</v>
      </c>
      <c r="W14" s="24">
        <v>0</v>
      </c>
    </row>
    <row r="15" spans="1:24" ht="14.4">
      <c r="A15">
        <v>11</v>
      </c>
      <c r="B15" s="20" t="s">
        <v>33</v>
      </c>
      <c r="C15" s="21">
        <v>1415.6339</v>
      </c>
      <c r="D15" s="29">
        <v>0</v>
      </c>
      <c r="E15" s="22">
        <v>0</v>
      </c>
      <c r="F15" s="31">
        <v>3</v>
      </c>
      <c r="G15" s="21">
        <v>0.39255276</v>
      </c>
      <c r="H15" s="30">
        <v>2</v>
      </c>
      <c r="I15" s="21">
        <v>0.4321463566</v>
      </c>
      <c r="J15" s="25">
        <v>-3.9593596600000003E-2</v>
      </c>
      <c r="K15" s="26">
        <v>399.05920303842902</v>
      </c>
      <c r="L15" s="26">
        <v>427.16376670943401</v>
      </c>
      <c r="M15" s="25">
        <v>-28.104563671005799</v>
      </c>
      <c r="N15" s="25">
        <v>-1.9852988594724801</v>
      </c>
      <c r="O15" s="34">
        <v>3</v>
      </c>
      <c r="P15" s="22">
        <v>40.165350637899998</v>
      </c>
      <c r="Q15" s="22">
        <v>2.83726962443468</v>
      </c>
      <c r="R15" s="34">
        <v>3</v>
      </c>
      <c r="S15" s="29">
        <v>0</v>
      </c>
      <c r="T15" s="29">
        <v>0</v>
      </c>
      <c r="U15" s="29">
        <v>0</v>
      </c>
      <c r="V15" s="29">
        <v>0</v>
      </c>
      <c r="W15" s="24">
        <v>0</v>
      </c>
    </row>
    <row r="16" spans="1:24" ht="14.4">
      <c r="A16">
        <v>12</v>
      </c>
      <c r="B16" s="20" t="s">
        <v>34</v>
      </c>
      <c r="C16" s="21">
        <v>1617.5726</v>
      </c>
      <c r="D16" s="22">
        <v>70.7941</v>
      </c>
      <c r="E16" s="22">
        <v>4.3765639947165296</v>
      </c>
      <c r="F16" s="32">
        <v>2</v>
      </c>
      <c r="G16" s="21">
        <v>0.94368200999999996</v>
      </c>
      <c r="H16" s="27">
        <v>1</v>
      </c>
      <c r="I16" s="35">
        <v>0.95864779050000004</v>
      </c>
      <c r="J16" s="25">
        <v>-1.4965780499999999E-2</v>
      </c>
      <c r="K16" s="26">
        <v>785.35179861490099</v>
      </c>
      <c r="L16" s="26">
        <v>791.710692695538</v>
      </c>
      <c r="M16" s="25">
        <v>-6.3588940806372403</v>
      </c>
      <c r="N16" s="25">
        <v>-0.393113365090212</v>
      </c>
      <c r="O16" s="30">
        <v>2</v>
      </c>
      <c r="P16" s="22">
        <v>147.38821782810001</v>
      </c>
      <c r="Q16" s="22">
        <v>9.11169105041097</v>
      </c>
      <c r="R16" s="34">
        <v>3</v>
      </c>
      <c r="S16" s="29">
        <v>117.42</v>
      </c>
      <c r="T16" s="29">
        <v>0</v>
      </c>
      <c r="U16" s="22">
        <v>20.717717565099999</v>
      </c>
      <c r="V16" s="29">
        <v>6</v>
      </c>
      <c r="W16" s="34">
        <v>3</v>
      </c>
    </row>
    <row r="17" spans="1:23" ht="14.4">
      <c r="A17">
        <v>13</v>
      </c>
      <c r="B17" s="20" t="s">
        <v>35</v>
      </c>
      <c r="C17" s="21">
        <v>217.32759999999999</v>
      </c>
      <c r="D17" s="22">
        <v>11.086600000000001</v>
      </c>
      <c r="E17" s="22">
        <v>5.10133089400518</v>
      </c>
      <c r="F17" s="33">
        <v>1</v>
      </c>
      <c r="G17" s="21">
        <v>0.29715837000000001</v>
      </c>
      <c r="H17" s="34">
        <v>3</v>
      </c>
      <c r="I17" s="21">
        <v>0.297409272</v>
      </c>
      <c r="J17" s="25">
        <v>-2.5090199999999702E-4</v>
      </c>
      <c r="K17" s="26">
        <v>49.786299703722399</v>
      </c>
      <c r="L17" s="26">
        <v>49.818700001942901</v>
      </c>
      <c r="M17" s="25">
        <v>-3.2400298220579798E-2</v>
      </c>
      <c r="N17" s="25">
        <v>-1.4908505970056199E-2</v>
      </c>
      <c r="O17" s="30">
        <v>2</v>
      </c>
      <c r="P17" s="22">
        <v>11.2257231045</v>
      </c>
      <c r="Q17" s="22">
        <v>5.1653462811442301</v>
      </c>
      <c r="R17" s="34">
        <v>3</v>
      </c>
      <c r="S17" s="29">
        <v>0</v>
      </c>
      <c r="T17" s="29">
        <v>0</v>
      </c>
      <c r="U17" s="29">
        <v>0</v>
      </c>
      <c r="V17" s="29">
        <v>0</v>
      </c>
      <c r="W17" s="24">
        <v>0</v>
      </c>
    </row>
  </sheetData>
  <autoFilter ref="A1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8F61153-8CE0-4E4C-8D70-1A74D36DC94A}">
            <xm:f>'přehled chráněné druhy'!I3&lt;&gt;'přehled chráněné druhy'!H64980</xm:f>
            <x14:dxf>
              <font>
                <name val="Lucida Sans"/>
              </font>
            </x14:dxf>
          </x14:cfRule>
          <xm:sqref>H3</xm:sqref>
        </x14:conditionalFormatting>
        <x14:conditionalFormatting xmlns:xm="http://schemas.microsoft.com/office/excel/2006/main">
          <x14:cfRule type="expression" priority="3" id="{0AE1A66F-3BF3-4560-B0CB-B9BC3AC19951}">
            <xm:f>'přehled chráněné druhy'!H3&lt;&gt;'přehled chráněné druhy'!G64980</xm:f>
            <x14:dxf>
              <font>
                <name val="Lucida Sans"/>
              </font>
            </x14:dxf>
          </x14:cfRule>
          <xm:sqref>G3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21"/>
  <sheetViews>
    <sheetView topLeftCell="A7" zoomScale="95" zoomScaleNormal="95" workbookViewId="0">
      <selection activeCell="C19" sqref="C19"/>
    </sheetView>
  </sheetViews>
  <sheetFormatPr defaultRowHeight="13.2"/>
  <cols>
    <col min="1" max="1" width="11.5546875" style="36"/>
    <col min="2" max="2" width="19.44140625" style="36" customWidth="1"/>
    <col min="3" max="3" width="31.6640625" style="36" customWidth="1"/>
    <col min="4" max="5" width="11.5546875" style="36"/>
    <col min="6" max="6" width="24.109375" style="36" customWidth="1"/>
    <col min="7" max="7" width="20.88671875" style="36" customWidth="1"/>
    <col min="8" max="8" width="31.44140625" style="36" customWidth="1"/>
    <col min="9" max="10" width="11.5546875" style="36"/>
    <col min="11" max="1025" width="8.5546875" customWidth="1"/>
  </cols>
  <sheetData>
    <row r="1" spans="1:111" s="3" customFormat="1" ht="14.4">
      <c r="A1" s="37" t="s">
        <v>36</v>
      </c>
      <c r="B1" s="38"/>
      <c r="C1" s="38"/>
      <c r="D1" s="38"/>
      <c r="E1" s="38"/>
      <c r="F1" s="38"/>
      <c r="G1" s="38"/>
      <c r="H1" s="38"/>
      <c r="I1" s="38"/>
      <c r="J1" s="39"/>
    </row>
    <row r="2" spans="1:111" s="3" customFormat="1" ht="36.6">
      <c r="A2" s="40" t="s">
        <v>37</v>
      </c>
      <c r="B2" s="40" t="s">
        <v>38</v>
      </c>
      <c r="C2" s="40" t="s">
        <v>39</v>
      </c>
      <c r="D2" s="40" t="s">
        <v>40</v>
      </c>
      <c r="E2" s="40" t="s">
        <v>41</v>
      </c>
      <c r="F2" s="40" t="s">
        <v>42</v>
      </c>
      <c r="G2" s="40" t="s">
        <v>43</v>
      </c>
      <c r="H2" s="40" t="s">
        <v>44</v>
      </c>
      <c r="I2" s="40" t="s">
        <v>45</v>
      </c>
      <c r="J2" s="39"/>
    </row>
    <row r="3" spans="1:111" ht="23.25" customHeight="1">
      <c r="A3" s="41">
        <v>22</v>
      </c>
      <c r="B3" s="41" t="s">
        <v>46</v>
      </c>
      <c r="C3" s="42" t="s">
        <v>47</v>
      </c>
      <c r="D3" s="41" t="s">
        <v>48</v>
      </c>
      <c r="E3" s="41" t="s">
        <v>48</v>
      </c>
      <c r="F3" s="43" t="s">
        <v>49</v>
      </c>
      <c r="G3" s="41" t="s">
        <v>50</v>
      </c>
      <c r="H3" s="44" t="s">
        <v>51</v>
      </c>
      <c r="I3" s="44" t="s">
        <v>52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</row>
    <row r="4" spans="1:111" ht="22.65" customHeight="1">
      <c r="A4" s="41">
        <v>23</v>
      </c>
      <c r="B4" s="41" t="s">
        <v>46</v>
      </c>
      <c r="C4" s="42" t="s">
        <v>53</v>
      </c>
      <c r="D4" s="41" t="s">
        <v>54</v>
      </c>
      <c r="E4" s="41" t="s">
        <v>48</v>
      </c>
      <c r="F4" s="43" t="s">
        <v>54</v>
      </c>
      <c r="G4" s="41" t="s">
        <v>55</v>
      </c>
      <c r="H4" s="44" t="s">
        <v>56</v>
      </c>
      <c r="I4" s="44" t="s">
        <v>56</v>
      </c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</row>
    <row r="5" spans="1:111" ht="14.4">
      <c r="A5" s="41">
        <v>24</v>
      </c>
      <c r="B5" s="41" t="s">
        <v>46</v>
      </c>
      <c r="C5" s="41" t="s">
        <v>57</v>
      </c>
      <c r="D5" s="41" t="s">
        <v>58</v>
      </c>
      <c r="E5" s="41" t="s">
        <v>48</v>
      </c>
      <c r="F5" s="41" t="s">
        <v>56</v>
      </c>
      <c r="G5" s="41" t="s">
        <v>56</v>
      </c>
      <c r="H5" s="44" t="s">
        <v>56</v>
      </c>
      <c r="I5" s="44" t="s">
        <v>56</v>
      </c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</row>
    <row r="6" spans="1:111" ht="24.15" customHeight="1">
      <c r="A6" s="41">
        <v>25</v>
      </c>
      <c r="B6" s="41" t="s">
        <v>46</v>
      </c>
      <c r="C6" s="41" t="s">
        <v>59</v>
      </c>
      <c r="D6" s="41" t="s">
        <v>58</v>
      </c>
      <c r="E6" s="41" t="s">
        <v>48</v>
      </c>
      <c r="F6" s="41" t="s">
        <v>56</v>
      </c>
      <c r="G6" s="41" t="s">
        <v>56</v>
      </c>
      <c r="H6" s="44" t="s">
        <v>56</v>
      </c>
      <c r="I6" s="44" t="s">
        <v>56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</row>
    <row r="7" spans="1:111" ht="16.649999999999999" customHeight="1">
      <c r="A7" s="41">
        <v>26</v>
      </c>
      <c r="B7" s="41" t="s">
        <v>46</v>
      </c>
      <c r="C7" s="41" t="s">
        <v>60</v>
      </c>
      <c r="D7" s="41" t="s">
        <v>58</v>
      </c>
      <c r="E7" s="41" t="s">
        <v>48</v>
      </c>
      <c r="F7" s="41" t="s">
        <v>56</v>
      </c>
      <c r="G7" s="41" t="s">
        <v>56</v>
      </c>
      <c r="H7" s="41" t="s">
        <v>56</v>
      </c>
      <c r="I7" s="44" t="s">
        <v>56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</row>
    <row r="8" spans="1:111" ht="22.65" customHeight="1">
      <c r="A8" s="41">
        <v>27</v>
      </c>
      <c r="B8" s="41" t="s">
        <v>46</v>
      </c>
      <c r="C8" s="41" t="s">
        <v>61</v>
      </c>
      <c r="D8" s="41" t="s">
        <v>58</v>
      </c>
      <c r="E8" s="41" t="s">
        <v>48</v>
      </c>
      <c r="F8" s="41" t="s">
        <v>56</v>
      </c>
      <c r="G8" s="41" t="s">
        <v>56</v>
      </c>
      <c r="H8" s="41" t="s">
        <v>56</v>
      </c>
      <c r="I8" s="44" t="s">
        <v>56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</row>
    <row r="9" spans="1:111" ht="36.6">
      <c r="A9" s="41">
        <v>28</v>
      </c>
      <c r="B9" s="41" t="s">
        <v>46</v>
      </c>
      <c r="C9" s="42" t="s">
        <v>62</v>
      </c>
      <c r="D9" s="41" t="s">
        <v>48</v>
      </c>
      <c r="E9" s="41" t="s">
        <v>48</v>
      </c>
      <c r="F9" s="41" t="s">
        <v>63</v>
      </c>
      <c r="G9" s="41" t="s">
        <v>64</v>
      </c>
      <c r="H9" s="44" t="s">
        <v>51</v>
      </c>
      <c r="I9" s="44" t="s">
        <v>65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</row>
    <row r="10" spans="1:111" ht="24.6">
      <c r="A10" s="41">
        <v>29</v>
      </c>
      <c r="B10" s="41" t="s">
        <v>46</v>
      </c>
      <c r="C10" s="41" t="s">
        <v>66</v>
      </c>
      <c r="D10" s="41" t="s">
        <v>58</v>
      </c>
      <c r="E10" s="41" t="s">
        <v>48</v>
      </c>
      <c r="F10" s="41" t="s">
        <v>56</v>
      </c>
      <c r="G10" s="41" t="s">
        <v>56</v>
      </c>
      <c r="H10" s="41" t="s">
        <v>56</v>
      </c>
      <c r="I10" s="44" t="s">
        <v>56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</row>
    <row r="11" spans="1:111" ht="14.4">
      <c r="A11" s="41">
        <v>30</v>
      </c>
      <c r="B11" s="41" t="s">
        <v>46</v>
      </c>
      <c r="C11" s="41" t="s">
        <v>67</v>
      </c>
      <c r="D11" s="41" t="s">
        <v>58</v>
      </c>
      <c r="E11" s="41" t="s">
        <v>48</v>
      </c>
      <c r="F11" s="41" t="s">
        <v>68</v>
      </c>
      <c r="G11" s="41" t="s">
        <v>69</v>
      </c>
      <c r="H11" s="44" t="s">
        <v>70</v>
      </c>
      <c r="I11" s="44" t="s">
        <v>56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</row>
    <row r="12" spans="1:111" ht="48.6">
      <c r="A12" s="41">
        <v>31</v>
      </c>
      <c r="B12" s="41" t="s">
        <v>46</v>
      </c>
      <c r="C12" s="42" t="s">
        <v>71</v>
      </c>
      <c r="D12" s="41" t="s">
        <v>48</v>
      </c>
      <c r="E12" s="41" t="s">
        <v>48</v>
      </c>
      <c r="F12" s="41" t="s">
        <v>72</v>
      </c>
      <c r="G12" s="41" t="s">
        <v>64</v>
      </c>
      <c r="H12" s="44" t="s">
        <v>51</v>
      </c>
      <c r="I12" s="44" t="s">
        <v>65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</row>
    <row r="13" spans="1:111" ht="36.6">
      <c r="A13" s="41">
        <v>32</v>
      </c>
      <c r="B13" s="41" t="s">
        <v>46</v>
      </c>
      <c r="C13" s="42" t="s">
        <v>73</v>
      </c>
      <c r="D13" s="41" t="s">
        <v>48</v>
      </c>
      <c r="E13" s="41" t="s">
        <v>48</v>
      </c>
      <c r="F13" s="41" t="s">
        <v>74</v>
      </c>
      <c r="G13" s="41" t="s">
        <v>69</v>
      </c>
      <c r="H13" s="44" t="s">
        <v>51</v>
      </c>
      <c r="I13" s="44" t="s">
        <v>75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</row>
    <row r="14" spans="1:111" ht="22.65" customHeight="1">
      <c r="A14" s="41">
        <v>33</v>
      </c>
      <c r="B14" s="41" t="s">
        <v>46</v>
      </c>
      <c r="C14" s="41" t="s">
        <v>76</v>
      </c>
      <c r="D14" s="41" t="s">
        <v>58</v>
      </c>
      <c r="E14" s="41" t="s">
        <v>48</v>
      </c>
      <c r="F14" s="41" t="s">
        <v>56</v>
      </c>
      <c r="G14" s="41" t="s">
        <v>56</v>
      </c>
      <c r="H14" s="45" t="s">
        <v>56</v>
      </c>
      <c r="I14" s="44" t="s">
        <v>56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</row>
    <row r="15" spans="1:111" ht="36.6">
      <c r="A15" s="41">
        <v>34</v>
      </c>
      <c r="B15" s="41" t="s">
        <v>46</v>
      </c>
      <c r="C15" s="42" t="s">
        <v>77</v>
      </c>
      <c r="D15" s="41" t="s">
        <v>48</v>
      </c>
      <c r="E15" s="41" t="s">
        <v>48</v>
      </c>
      <c r="F15" s="41" t="s">
        <v>78</v>
      </c>
      <c r="G15" s="41" t="s">
        <v>79</v>
      </c>
      <c r="H15" s="44" t="s">
        <v>51</v>
      </c>
      <c r="I15" s="44" t="s">
        <v>80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</row>
    <row r="16" spans="1:111" ht="14.4">
      <c r="A16" s="41">
        <v>35</v>
      </c>
      <c r="B16" s="41" t="s">
        <v>46</v>
      </c>
      <c r="C16" s="41" t="s">
        <v>81</v>
      </c>
      <c r="D16" s="41" t="s">
        <v>58</v>
      </c>
      <c r="E16" s="41" t="s">
        <v>48</v>
      </c>
      <c r="F16" s="41" t="s">
        <v>56</v>
      </c>
      <c r="G16" s="41" t="s">
        <v>56</v>
      </c>
      <c r="H16" t="s">
        <v>56</v>
      </c>
      <c r="I16" s="44" t="s">
        <v>56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</row>
    <row r="17" spans="1:111" ht="22.65" customHeight="1">
      <c r="A17" s="41">
        <v>36</v>
      </c>
      <c r="B17" s="41" t="s">
        <v>46</v>
      </c>
      <c r="C17" s="43" t="s">
        <v>82</v>
      </c>
      <c r="D17" s="41" t="s">
        <v>48</v>
      </c>
      <c r="E17" s="41" t="s">
        <v>48</v>
      </c>
      <c r="F17" s="43" t="s">
        <v>83</v>
      </c>
      <c r="G17" s="41" t="s">
        <v>84</v>
      </c>
      <c r="H17" s="44" t="s">
        <v>85</v>
      </c>
      <c r="I17" s="44" t="s">
        <v>86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</row>
    <row r="18" spans="1:111" s="48" customFormat="1" ht="14.4">
      <c r="A18" s="46">
        <v>118</v>
      </c>
      <c r="B18" s="46" t="s">
        <v>46</v>
      </c>
      <c r="C18" s="46" t="s">
        <v>87</v>
      </c>
      <c r="D18" s="46" t="s">
        <v>58</v>
      </c>
      <c r="E18" s="46" t="s">
        <v>48</v>
      </c>
      <c r="F18" s="46"/>
      <c r="G18" s="46"/>
      <c r="H18" s="46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</row>
    <row r="19" spans="1:111" ht="24">
      <c r="B19" s="41" t="s">
        <v>46</v>
      </c>
      <c r="C19" s="49" t="s">
        <v>88</v>
      </c>
      <c r="D19" s="44" t="s">
        <v>48</v>
      </c>
      <c r="E19" s="44" t="s">
        <v>48</v>
      </c>
      <c r="F19" s="41" t="s">
        <v>89</v>
      </c>
      <c r="G19" s="44" t="s">
        <v>90</v>
      </c>
      <c r="H19" s="44" t="s">
        <v>91</v>
      </c>
      <c r="I19" s="44" t="s">
        <v>56</v>
      </c>
    </row>
    <row r="20" spans="1:111" ht="24">
      <c r="B20" s="41" t="s">
        <v>46</v>
      </c>
      <c r="C20" s="44" t="s">
        <v>92</v>
      </c>
      <c r="D20" s="44" t="s">
        <v>58</v>
      </c>
      <c r="E20" s="44" t="s">
        <v>48</v>
      </c>
      <c r="F20" s="41" t="s">
        <v>93</v>
      </c>
      <c r="G20" s="44" t="s">
        <v>56</v>
      </c>
      <c r="H20" s="44" t="s">
        <v>56</v>
      </c>
      <c r="I20" s="44" t="s">
        <v>56</v>
      </c>
    </row>
    <row r="21" spans="1:111">
      <c r="B21" s="41" t="s">
        <v>46</v>
      </c>
      <c r="C21" s="44" t="s">
        <v>94</v>
      </c>
      <c r="D21" s="44" t="s">
        <v>48</v>
      </c>
      <c r="E21" s="44" t="s">
        <v>48</v>
      </c>
      <c r="F21" s="44" t="s">
        <v>95</v>
      </c>
      <c r="G21" s="44" t="s">
        <v>69</v>
      </c>
      <c r="H21" s="44" t="s">
        <v>91</v>
      </c>
      <c r="I21" s="44" t="s">
        <v>96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6"/>
  <sheetViews>
    <sheetView topLeftCell="B1" zoomScale="95" zoomScaleNormal="95" workbookViewId="0">
      <selection activeCell="F17" sqref="F17"/>
    </sheetView>
  </sheetViews>
  <sheetFormatPr defaultRowHeight="13.2"/>
  <cols>
    <col min="1" max="1" width="8.5546875" customWidth="1"/>
    <col min="2" max="2" width="107.6640625" customWidth="1"/>
    <col min="3" max="3" width="29.33203125" customWidth="1"/>
    <col min="4" max="4" width="8.5546875" customWidth="1"/>
    <col min="5" max="5" width="23.109375" customWidth="1"/>
    <col min="6" max="1025" width="8.5546875" customWidth="1"/>
  </cols>
  <sheetData>
    <row r="1" spans="1:1024" s="36" customFormat="1">
      <c r="A1" s="38" t="s">
        <v>97</v>
      </c>
      <c r="B1" s="38" t="s">
        <v>98</v>
      </c>
      <c r="C1" s="38" t="s">
        <v>99</v>
      </c>
      <c r="D1" s="38" t="s">
        <v>100</v>
      </c>
      <c r="E1" s="38" t="s">
        <v>101</v>
      </c>
      <c r="AME1"/>
      <c r="AMF1"/>
      <c r="AMG1"/>
      <c r="AMH1"/>
      <c r="AMI1"/>
      <c r="AMJ1"/>
    </row>
    <row r="2" spans="1:1024" s="36" customFormat="1" ht="48">
      <c r="B2" s="50" t="s">
        <v>102</v>
      </c>
      <c r="C2" s="44" t="s">
        <v>103</v>
      </c>
      <c r="D2" s="44">
        <v>2011</v>
      </c>
      <c r="E2" s="41" t="s">
        <v>104</v>
      </c>
      <c r="AME2"/>
      <c r="AMF2"/>
      <c r="AMG2"/>
      <c r="AMH2"/>
      <c r="AMI2"/>
      <c r="AMJ2"/>
    </row>
    <row r="3" spans="1:1024" ht="32.1" customHeight="1">
      <c r="A3" s="36"/>
      <c r="B3" s="41" t="s">
        <v>105</v>
      </c>
      <c r="C3" s="41" t="s">
        <v>106</v>
      </c>
      <c r="D3" s="41">
        <v>2017</v>
      </c>
      <c r="E3" s="41" t="s">
        <v>107</v>
      </c>
    </row>
    <row r="4" spans="1:1024" ht="32.1" customHeight="1">
      <c r="A4" s="36"/>
      <c r="B4" s="41" t="s">
        <v>108</v>
      </c>
      <c r="C4" s="41" t="s">
        <v>109</v>
      </c>
      <c r="D4" s="41" t="s">
        <v>110</v>
      </c>
      <c r="E4" s="41" t="s">
        <v>111</v>
      </c>
    </row>
    <row r="5" spans="1:1024" ht="46.65" customHeight="1">
      <c r="A5" s="36"/>
      <c r="B5" s="41" t="s">
        <v>112</v>
      </c>
      <c r="C5" s="41" t="s">
        <v>113</v>
      </c>
      <c r="D5" s="41">
        <v>2002</v>
      </c>
      <c r="E5" s="41" t="s">
        <v>114</v>
      </c>
    </row>
    <row r="6" spans="1:1024" ht="32.1" customHeight="1">
      <c r="A6" s="36"/>
      <c r="B6" s="41" t="s">
        <v>115</v>
      </c>
      <c r="C6" s="41" t="s">
        <v>116</v>
      </c>
      <c r="D6" s="41">
        <v>2012</v>
      </c>
      <c r="E6" s="41" t="s">
        <v>117</v>
      </c>
    </row>
    <row r="7" spans="1:1024" ht="32.1" customHeight="1">
      <c r="B7" s="41" t="s">
        <v>118</v>
      </c>
      <c r="C7" s="41" t="s">
        <v>119</v>
      </c>
      <c r="D7" s="41">
        <v>2016</v>
      </c>
      <c r="E7" s="41" t="s">
        <v>120</v>
      </c>
    </row>
    <row r="8" spans="1:1024">
      <c r="B8" s="51" t="s">
        <v>121</v>
      </c>
      <c r="C8" s="51" t="s">
        <v>122</v>
      </c>
      <c r="D8" s="52">
        <v>2010</v>
      </c>
      <c r="E8" s="53"/>
    </row>
    <row r="14" spans="1:1024" ht="32.1" customHeight="1"/>
    <row r="86" spans="2:2">
      <c r="B86" t="s">
        <v>123</v>
      </c>
    </row>
  </sheetData>
  <hyperlinks>
    <hyperlink ref="E2" r:id="rId1"/>
    <hyperlink ref="E4" r:id="rId2"/>
    <hyperlink ref="E6" r:id="rId3"/>
    <hyperlink ref="E7" r:id="rId4"/>
  </hyperlink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30"/>
  <sheetViews>
    <sheetView zoomScale="95" zoomScaleNormal="95" workbookViewId="0"/>
  </sheetViews>
  <sheetFormatPr defaultRowHeight="13.8"/>
  <cols>
    <col min="1" max="2" width="8.5546875" style="54" customWidth="1"/>
    <col min="3" max="3" width="12.88671875" style="54" customWidth="1"/>
    <col min="4" max="4" width="23.109375" style="54" customWidth="1"/>
    <col min="5" max="7" width="9.6640625" style="55" customWidth="1"/>
    <col min="8" max="8" width="13.44140625" style="56" customWidth="1"/>
    <col min="9" max="9" width="63.88671875" style="57" customWidth="1"/>
    <col min="10" max="10" width="38.6640625" style="56" customWidth="1"/>
    <col min="11" max="11" width="39.5546875" style="57" customWidth="1"/>
    <col min="12" max="12" width="13.44140625" customWidth="1"/>
    <col min="13" max="13" width="32" customWidth="1"/>
    <col min="14" max="14" width="20.44140625" style="54" customWidth="1"/>
    <col min="15" max="23" width="8.5546875" style="54" customWidth="1"/>
    <col min="24" max="24" width="47.109375" style="54" customWidth="1"/>
    <col min="25" max="1023" width="8.5546875" style="54" customWidth="1"/>
    <col min="1024" max="1025" width="8.5546875" customWidth="1"/>
  </cols>
  <sheetData>
    <row r="1" spans="1:1024" s="63" customFormat="1" ht="14.4">
      <c r="A1" s="58" t="s">
        <v>124</v>
      </c>
      <c r="B1" s="58"/>
      <c r="C1" s="58" t="s">
        <v>125</v>
      </c>
      <c r="D1" s="58"/>
      <c r="E1" s="59"/>
      <c r="F1" s="59"/>
      <c r="G1" s="59"/>
      <c r="H1" s="60"/>
      <c r="I1" s="61"/>
      <c r="J1" s="60"/>
      <c r="K1" s="61"/>
      <c r="L1" s="62"/>
      <c r="M1"/>
      <c r="AMJ1"/>
    </row>
    <row r="2" spans="1:1024" s="63" customFormat="1" ht="55.8">
      <c r="A2" s="63" t="s">
        <v>126</v>
      </c>
      <c r="B2" s="63" t="s">
        <v>127</v>
      </c>
      <c r="C2" s="63" t="s">
        <v>128</v>
      </c>
      <c r="D2" s="63" t="s">
        <v>129</v>
      </c>
      <c r="E2" s="64" t="s">
        <v>130</v>
      </c>
      <c r="F2" s="64" t="s">
        <v>131</v>
      </c>
      <c r="G2" s="64" t="s">
        <v>132</v>
      </c>
      <c r="H2" s="65" t="s">
        <v>133</v>
      </c>
      <c r="I2" s="66" t="s">
        <v>134</v>
      </c>
      <c r="J2" s="65" t="s">
        <v>135</v>
      </c>
      <c r="K2" s="3" t="s">
        <v>136</v>
      </c>
      <c r="L2" s="3" t="s">
        <v>137</v>
      </c>
      <c r="M2"/>
      <c r="AMJ2"/>
    </row>
    <row r="3" spans="1:1024" ht="134.1" customHeight="1">
      <c r="A3" s="54">
        <v>1</v>
      </c>
      <c r="B3">
        <v>2489</v>
      </c>
      <c r="C3" t="s">
        <v>138</v>
      </c>
      <c r="D3" t="s">
        <v>139</v>
      </c>
      <c r="E3">
        <v>80.709999999999994</v>
      </c>
      <c r="F3">
        <v>80.709999999999994</v>
      </c>
      <c r="G3" s="55">
        <v>70.64</v>
      </c>
      <c r="H3" s="67" t="s">
        <v>140</v>
      </c>
      <c r="I3" s="67" t="s">
        <v>141</v>
      </c>
      <c r="J3" s="56" t="s">
        <v>142</v>
      </c>
      <c r="K3" t="s">
        <v>143</v>
      </c>
      <c r="L3" t="s">
        <v>48</v>
      </c>
    </row>
    <row r="4" spans="1:1024" ht="69.900000000000006" customHeight="1">
      <c r="A4" s="54">
        <v>2</v>
      </c>
      <c r="B4">
        <v>5819</v>
      </c>
      <c r="C4" t="s">
        <v>144</v>
      </c>
      <c r="D4" t="s">
        <v>145</v>
      </c>
      <c r="E4">
        <v>160.83000000000001</v>
      </c>
      <c r="F4" s="68">
        <v>158.66999999999999</v>
      </c>
      <c r="G4" s="55">
        <v>19.100000000000001</v>
      </c>
      <c r="H4" t="s">
        <v>146</v>
      </c>
      <c r="I4" s="67" t="s">
        <v>147</v>
      </c>
      <c r="J4" s="56" t="s">
        <v>148</v>
      </c>
      <c r="K4" t="s">
        <v>143</v>
      </c>
      <c r="L4" t="s">
        <v>48</v>
      </c>
    </row>
    <row r="5" spans="1:1024" ht="141" customHeight="1">
      <c r="A5" s="54">
        <v>3</v>
      </c>
      <c r="B5">
        <v>1895</v>
      </c>
      <c r="C5" t="s">
        <v>138</v>
      </c>
      <c r="D5" t="s">
        <v>149</v>
      </c>
      <c r="E5">
        <v>465.97</v>
      </c>
      <c r="F5" s="68">
        <v>456.19</v>
      </c>
      <c r="G5" s="55">
        <v>310.22000000000003</v>
      </c>
      <c r="H5" t="s">
        <v>146</v>
      </c>
      <c r="I5" s="67" t="s">
        <v>150</v>
      </c>
      <c r="J5" s="56" t="s">
        <v>151</v>
      </c>
      <c r="K5" t="s">
        <v>143</v>
      </c>
      <c r="L5" t="s">
        <v>48</v>
      </c>
    </row>
    <row r="6" spans="1:1024" ht="123.45" customHeight="1">
      <c r="A6" s="54">
        <v>4</v>
      </c>
      <c r="B6">
        <v>5971</v>
      </c>
      <c r="C6" t="s">
        <v>144</v>
      </c>
      <c r="D6" t="s">
        <v>152</v>
      </c>
      <c r="E6">
        <v>114.72</v>
      </c>
      <c r="F6">
        <v>114.72</v>
      </c>
      <c r="G6" s="55">
        <v>103.54</v>
      </c>
      <c r="H6" t="s">
        <v>146</v>
      </c>
      <c r="I6" s="67" t="s">
        <v>153</v>
      </c>
      <c r="J6" s="56" t="s">
        <v>148</v>
      </c>
      <c r="K6" t="s">
        <v>143</v>
      </c>
      <c r="L6" t="s">
        <v>48</v>
      </c>
    </row>
    <row r="7" spans="1:1024" ht="111.45" customHeight="1">
      <c r="A7" s="54">
        <v>5</v>
      </c>
      <c r="B7">
        <v>1714</v>
      </c>
      <c r="C7" t="s">
        <v>138</v>
      </c>
      <c r="D7" t="s">
        <v>154</v>
      </c>
      <c r="E7">
        <v>82.83</v>
      </c>
      <c r="F7">
        <v>82.83</v>
      </c>
      <c r="G7" s="54">
        <v>81.569999999999993</v>
      </c>
      <c r="H7" t="s">
        <v>146</v>
      </c>
      <c r="I7" s="67" t="s">
        <v>155</v>
      </c>
      <c r="J7" s="56" t="s">
        <v>156</v>
      </c>
      <c r="K7" t="s">
        <v>143</v>
      </c>
      <c r="L7" t="s">
        <v>48</v>
      </c>
    </row>
    <row r="8" spans="1:1024">
      <c r="A8" s="54" t="s">
        <v>157</v>
      </c>
      <c r="E8" s="69">
        <f>SUM('ZCHÚ popis_ŠABLONA'!E2:E7)</f>
        <v>905.06000000000006</v>
      </c>
      <c r="F8" s="69">
        <f>SUM('ZCHÚ popis_ŠABLONA'!F2:F7)</f>
        <v>893.12</v>
      </c>
      <c r="G8" s="69">
        <f>SUM('ZCHÚ popis_ŠABLONA'!G2:G7)</f>
        <v>585.07000000000005</v>
      </c>
    </row>
    <row r="9" spans="1:1024">
      <c r="E9" s="69"/>
      <c r="F9" s="69"/>
      <c r="G9" s="69"/>
    </row>
    <row r="10" spans="1:1024">
      <c r="A10" s="58" t="s">
        <v>158</v>
      </c>
      <c r="B10" s="70" t="s">
        <v>159</v>
      </c>
      <c r="C10" s="70"/>
      <c r="D10" s="70"/>
      <c r="E10" s="59"/>
      <c r="F10" s="59"/>
      <c r="G10" s="59"/>
      <c r="H10" s="71"/>
      <c r="I10" s="72"/>
      <c r="J10" s="71"/>
      <c r="K10" s="72"/>
      <c r="L10" s="48"/>
    </row>
    <row r="11" spans="1:1024" s="63" customFormat="1" ht="55.8">
      <c r="A11" s="63" t="s">
        <v>126</v>
      </c>
      <c r="B11" s="63" t="s">
        <v>127</v>
      </c>
      <c r="C11" s="63" t="s">
        <v>128</v>
      </c>
      <c r="D11" s="63" t="s">
        <v>129</v>
      </c>
      <c r="E11" s="64" t="s">
        <v>130</v>
      </c>
      <c r="F11" s="64" t="s">
        <v>131</v>
      </c>
      <c r="G11" s="64" t="s">
        <v>160</v>
      </c>
      <c r="H11" s="65" t="s">
        <v>133</v>
      </c>
      <c r="I11" s="66" t="s">
        <v>134</v>
      </c>
      <c r="J11" s="65" t="s">
        <v>135</v>
      </c>
      <c r="K11" s="66" t="s">
        <v>161</v>
      </c>
      <c r="L11" s="3"/>
      <c r="M11"/>
      <c r="AMJ11"/>
    </row>
    <row r="12" spans="1:1024" ht="79.650000000000006" customHeight="1">
      <c r="A12" s="54">
        <v>1</v>
      </c>
      <c r="B12" s="54" t="s">
        <v>162</v>
      </c>
      <c r="C12" s="54" t="s">
        <v>158</v>
      </c>
      <c r="D12" t="s">
        <v>139</v>
      </c>
      <c r="E12" s="55">
        <v>66.070999999999998</v>
      </c>
      <c r="F12" s="68">
        <v>80.7</v>
      </c>
      <c r="G12" s="73">
        <v>70.64</v>
      </c>
      <c r="H12" s="56" t="s">
        <v>56</v>
      </c>
      <c r="I12" s="57" t="s">
        <v>163</v>
      </c>
      <c r="J12" s="56" t="s">
        <v>164</v>
      </c>
      <c r="K12" s="74" t="s">
        <v>165</v>
      </c>
    </row>
    <row r="13" spans="1:1024" ht="141.15" customHeight="1">
      <c r="A13" s="54">
        <v>2</v>
      </c>
      <c r="B13" s="54" t="s">
        <v>166</v>
      </c>
      <c r="C13" s="54" t="s">
        <v>158</v>
      </c>
      <c r="D13" t="s">
        <v>145</v>
      </c>
      <c r="E13" s="55">
        <v>158.66999999999999</v>
      </c>
      <c r="F13" s="55">
        <v>158.66999999999999</v>
      </c>
      <c r="G13" s="55">
        <v>19.11</v>
      </c>
      <c r="H13" s="56" t="s">
        <v>56</v>
      </c>
      <c r="I13" s="57" t="s">
        <v>167</v>
      </c>
      <c r="J13" s="75" t="s">
        <v>168</v>
      </c>
      <c r="K13" t="s">
        <v>169</v>
      </c>
    </row>
    <row r="14" spans="1:1024" ht="146.1" customHeight="1">
      <c r="A14" s="54">
        <v>3</v>
      </c>
      <c r="B14" s="54" t="s">
        <v>170</v>
      </c>
      <c r="C14" s="54" t="s">
        <v>158</v>
      </c>
      <c r="D14" t="s">
        <v>149</v>
      </c>
      <c r="E14" s="55">
        <v>465.19</v>
      </c>
      <c r="F14" s="55">
        <v>465.19</v>
      </c>
      <c r="G14" s="55">
        <v>31.021999999999998</v>
      </c>
      <c r="H14" s="56" t="s">
        <v>56</v>
      </c>
      <c r="I14" s="57" t="s">
        <v>171</v>
      </c>
      <c r="J14" s="56" t="s">
        <v>172</v>
      </c>
      <c r="K14" s="74" t="s">
        <v>173</v>
      </c>
    </row>
    <row r="15" spans="1:1024" ht="92.4">
      <c r="A15" s="54">
        <v>4</v>
      </c>
      <c r="B15" s="54" t="s">
        <v>174</v>
      </c>
      <c r="C15" s="54" t="s">
        <v>158</v>
      </c>
      <c r="D15" t="s">
        <v>152</v>
      </c>
      <c r="E15" s="55">
        <v>115.46</v>
      </c>
      <c r="F15" s="55">
        <v>115.46</v>
      </c>
      <c r="G15" s="55">
        <v>103.54</v>
      </c>
      <c r="H15" s="56" t="s">
        <v>56</v>
      </c>
      <c r="I15" s="57" t="s">
        <v>175</v>
      </c>
      <c r="J15" s="56" t="s">
        <v>176</v>
      </c>
      <c r="K15" s="74" t="s">
        <v>177</v>
      </c>
    </row>
    <row r="16" spans="1:1024" ht="118.8">
      <c r="A16" s="54">
        <v>5</v>
      </c>
      <c r="B16" s="54" t="s">
        <v>178</v>
      </c>
      <c r="C16" s="54" t="s">
        <v>158</v>
      </c>
      <c r="D16" t="s">
        <v>154</v>
      </c>
      <c r="E16" s="55">
        <v>79.459999999999994</v>
      </c>
      <c r="F16" s="55">
        <v>79.430000000000007</v>
      </c>
      <c r="G16" s="55">
        <v>81.567599999999999</v>
      </c>
      <c r="H16" s="56" t="s">
        <v>56</v>
      </c>
      <c r="I16" s="57" t="s">
        <v>179</v>
      </c>
      <c r="J16" s="76" t="s">
        <v>180</v>
      </c>
      <c r="K16" s="56" t="s">
        <v>181</v>
      </c>
    </row>
    <row r="17" spans="1:26">
      <c r="E17" s="69">
        <f>SUM('ZCHÚ popis_ŠABLONA'!E12:E16)</f>
        <v>884.85100000000011</v>
      </c>
      <c r="F17" s="69">
        <f>SUM('ZCHÚ popis_ŠABLONA'!F12:F16)</f>
        <v>899.45</v>
      </c>
      <c r="G17" s="69">
        <f>SUM('ZCHÚ popis_ŠABLONA'!G12:G16)</f>
        <v>305.87959999999998</v>
      </c>
    </row>
    <row r="18" spans="1:26">
      <c r="A18" s="58" t="s">
        <v>182</v>
      </c>
      <c r="B18" s="70"/>
      <c r="C18" s="70"/>
      <c r="D18" s="70"/>
      <c r="E18" s="77"/>
      <c r="F18" s="77"/>
      <c r="G18" s="77"/>
      <c r="H18" s="71"/>
      <c r="I18" s="72"/>
      <c r="J18" s="71"/>
      <c r="K18" s="72"/>
      <c r="L18" s="48"/>
    </row>
    <row r="19" spans="1:26">
      <c r="A19" s="54" t="s">
        <v>56</v>
      </c>
      <c r="B19" s="54" t="s">
        <v>56</v>
      </c>
    </row>
    <row r="21" spans="1:26">
      <c r="A21" s="54" t="s">
        <v>183</v>
      </c>
      <c r="E21" s="69"/>
      <c r="F21" s="69"/>
      <c r="G21" s="69">
        <f>SUM('ZCHÚ popis_ŠABLONA'!G17)</f>
        <v>305.87959999999998</v>
      </c>
    </row>
    <row r="22" spans="1:26">
      <c r="A22" s="54" t="s">
        <v>184</v>
      </c>
      <c r="E22" s="69"/>
      <c r="F22" s="69"/>
      <c r="G22" s="78">
        <f>'ZCHÚ popis_ŠABLONA'!G17+'ZCHÚ popis_ŠABLONA'!G8</f>
        <v>890.94960000000003</v>
      </c>
    </row>
    <row r="23" spans="1:26" ht="14.4">
      <c r="A23" s="79" t="s">
        <v>185</v>
      </c>
      <c r="B23" s="80"/>
      <c r="C23" s="80"/>
      <c r="D23" s="80"/>
      <c r="E23" s="81"/>
      <c r="F23" s="81"/>
      <c r="G23" s="78">
        <v>588.19529999999997</v>
      </c>
    </row>
    <row r="24" spans="1:26">
      <c r="A24" s="63"/>
      <c r="E24" s="1"/>
      <c r="F24" s="1"/>
      <c r="G24" s="69"/>
    </row>
    <row r="25" spans="1:26">
      <c r="A25" s="58" t="s">
        <v>186</v>
      </c>
      <c r="B25" s="70"/>
      <c r="C25" s="70"/>
      <c r="D25" s="70"/>
      <c r="E25" s="77"/>
      <c r="F25" s="77"/>
      <c r="G25" s="77"/>
      <c r="H25" s="71"/>
      <c r="I25" s="72"/>
      <c r="J25" s="71"/>
      <c r="K25" s="72"/>
      <c r="L25" s="48"/>
    </row>
    <row r="26" spans="1:26">
      <c r="A26" s="54" t="s">
        <v>56</v>
      </c>
      <c r="B26" s="54" t="s">
        <v>56</v>
      </c>
    </row>
    <row r="27" spans="1:26">
      <c r="A27" s="82" t="s">
        <v>187</v>
      </c>
      <c r="B27" s="82"/>
      <c r="C27" s="82"/>
      <c r="D27" s="82"/>
      <c r="E27" s="83"/>
      <c r="F27" s="83"/>
      <c r="G27" s="83"/>
      <c r="H27" s="84"/>
      <c r="I27" s="85"/>
      <c r="J27" s="84"/>
      <c r="K27" s="85"/>
      <c r="L27" s="86"/>
    </row>
    <row r="28" spans="1:26" ht="55.8">
      <c r="A28" s="63" t="s">
        <v>126</v>
      </c>
      <c r="B28" s="63" t="s">
        <v>127</v>
      </c>
      <c r="C28" s="63" t="s">
        <v>128</v>
      </c>
      <c r="D28" s="63" t="s">
        <v>129</v>
      </c>
      <c r="E28" s="64" t="s">
        <v>130</v>
      </c>
      <c r="F28" s="64" t="s">
        <v>131</v>
      </c>
      <c r="G28" s="64" t="s">
        <v>188</v>
      </c>
      <c r="H28" s="65" t="s">
        <v>133</v>
      </c>
      <c r="I28" s="66" t="s">
        <v>134</v>
      </c>
      <c r="J28" s="65" t="s">
        <v>135</v>
      </c>
      <c r="K28" s="3" t="s">
        <v>136</v>
      </c>
      <c r="L28" s="3" t="s">
        <v>137</v>
      </c>
      <c r="O28" s="87"/>
      <c r="Y28"/>
      <c r="Z28"/>
    </row>
    <row r="29" spans="1:26">
      <c r="A29" s="54">
        <v>1</v>
      </c>
      <c r="B29" s="54" t="s">
        <v>56</v>
      </c>
      <c r="C29" s="54" t="s">
        <v>189</v>
      </c>
      <c r="D29" s="54" t="s">
        <v>190</v>
      </c>
      <c r="E29" s="55" t="s">
        <v>56</v>
      </c>
      <c r="F29" s="55">
        <v>3.9E-2</v>
      </c>
      <c r="G29" s="55">
        <v>3.9E-2</v>
      </c>
      <c r="H29" s="56" t="s">
        <v>56</v>
      </c>
      <c r="I29" s="57" t="s">
        <v>191</v>
      </c>
      <c r="O29" s="87"/>
      <c r="Y29"/>
      <c r="Z29"/>
    </row>
    <row r="30" spans="1:26" ht="26.4">
      <c r="A30" s="54">
        <v>2</v>
      </c>
      <c r="B30" s="54" t="s">
        <v>56</v>
      </c>
      <c r="C30" s="54" t="s">
        <v>189</v>
      </c>
      <c r="D30" s="54" t="s">
        <v>192</v>
      </c>
      <c r="E30" s="55" t="s">
        <v>56</v>
      </c>
      <c r="F30" s="55">
        <v>134.41999999999999</v>
      </c>
      <c r="G30" s="55">
        <v>134.41999999999999</v>
      </c>
      <c r="H30" s="56" t="s">
        <v>56</v>
      </c>
      <c r="I30" s="57" t="s">
        <v>193</v>
      </c>
      <c r="O30" s="87"/>
      <c r="Y30"/>
      <c r="Z30"/>
    </row>
  </sheetData>
  <hyperlinks>
    <hyperlink ref="C1" r:id="rId1"/>
    <hyperlink ref="B10" r:id="rId2"/>
  </hyperlink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zoomScale="95" zoomScaleNormal="95" workbookViewId="0">
      <selection activeCell="B2" sqref="B2:E15"/>
    </sheetView>
  </sheetViews>
  <sheetFormatPr defaultRowHeight="13.2"/>
  <cols>
    <col min="1" max="1025" width="11.5546875"/>
  </cols>
  <sheetData>
    <row r="2" spans="1:5" s="131" customFormat="1" ht="29.4" thickBot="1">
      <c r="A2" s="128"/>
      <c r="B2" s="129" t="s">
        <v>1</v>
      </c>
      <c r="C2" s="129" t="s">
        <v>539</v>
      </c>
      <c r="D2" s="130" t="s">
        <v>6</v>
      </c>
      <c r="E2" s="127" t="s">
        <v>7</v>
      </c>
    </row>
    <row r="3" spans="1:5" ht="15" thickTop="1">
      <c r="A3" s="122">
        <v>1</v>
      </c>
      <c r="B3" s="123" t="s">
        <v>26</v>
      </c>
      <c r="C3" s="124">
        <v>1412.8049000000001</v>
      </c>
      <c r="D3" s="125">
        <v>0.28661839</v>
      </c>
      <c r="E3" s="126">
        <v>3</v>
      </c>
    </row>
    <row r="4" spans="1:5" ht="14.4">
      <c r="A4" s="113">
        <v>2</v>
      </c>
      <c r="B4" s="114" t="s">
        <v>32</v>
      </c>
      <c r="C4" s="115">
        <v>565.24210000000005</v>
      </c>
      <c r="D4" s="116">
        <v>0.3922641</v>
      </c>
      <c r="E4" s="118">
        <v>2</v>
      </c>
    </row>
    <row r="5" spans="1:5" ht="14.4">
      <c r="A5" s="113">
        <v>3</v>
      </c>
      <c r="B5" s="114" t="s">
        <v>23</v>
      </c>
      <c r="C5" s="115">
        <v>429.6549</v>
      </c>
      <c r="D5" s="116">
        <v>3.6474902899999999</v>
      </c>
      <c r="E5" s="119">
        <v>0</v>
      </c>
    </row>
    <row r="6" spans="1:5" ht="14.4">
      <c r="A6" s="113">
        <v>4</v>
      </c>
      <c r="B6" s="114" t="s">
        <v>27</v>
      </c>
      <c r="C6" s="115">
        <v>119.241</v>
      </c>
      <c r="D6" s="116">
        <v>0.96778041999999997</v>
      </c>
      <c r="E6" s="120">
        <v>1</v>
      </c>
    </row>
    <row r="7" spans="1:5" ht="14.4">
      <c r="A7" s="113">
        <v>5</v>
      </c>
      <c r="B7" s="114" t="s">
        <v>24</v>
      </c>
      <c r="C7" s="115">
        <v>236.1371</v>
      </c>
      <c r="D7" s="116">
        <v>2.2618459899999999</v>
      </c>
      <c r="E7" s="120">
        <v>1</v>
      </c>
    </row>
    <row r="8" spans="1:5" ht="14.4">
      <c r="A8" s="113">
        <v>6</v>
      </c>
      <c r="B8" s="114" t="s">
        <v>33</v>
      </c>
      <c r="C8" s="115">
        <v>1415.6339</v>
      </c>
      <c r="D8" s="116">
        <v>0.39255276</v>
      </c>
      <c r="E8" s="118">
        <v>2</v>
      </c>
    </row>
    <row r="9" spans="1:5" ht="28.8">
      <c r="A9" s="113">
        <v>7</v>
      </c>
      <c r="B9" s="114" t="s">
        <v>28</v>
      </c>
      <c r="C9" s="115">
        <v>2313.2579999999998</v>
      </c>
      <c r="D9" s="116">
        <v>0.74764666000000002</v>
      </c>
      <c r="E9" s="118">
        <v>2</v>
      </c>
    </row>
    <row r="10" spans="1:5" ht="28.8">
      <c r="A10" s="113">
        <v>8</v>
      </c>
      <c r="B10" s="114" t="s">
        <v>34</v>
      </c>
      <c r="C10" s="115">
        <v>1617.5726</v>
      </c>
      <c r="D10" s="116">
        <v>0.94368200999999996</v>
      </c>
      <c r="E10" s="120">
        <v>1</v>
      </c>
    </row>
    <row r="11" spans="1:5" ht="14.4">
      <c r="A11" s="113">
        <v>9</v>
      </c>
      <c r="B11" s="114" t="s">
        <v>29</v>
      </c>
      <c r="C11" s="115">
        <v>349.79430000000002</v>
      </c>
      <c r="D11" s="116">
        <v>2.20438599</v>
      </c>
      <c r="E11" s="120">
        <v>1</v>
      </c>
    </row>
    <row r="12" spans="1:5" ht="14.4">
      <c r="A12" s="113">
        <v>10</v>
      </c>
      <c r="B12" s="114" t="s">
        <v>25</v>
      </c>
      <c r="C12" s="115">
        <v>184.18870000000001</v>
      </c>
      <c r="D12" s="116">
        <v>1.81089112</v>
      </c>
      <c r="E12" s="120">
        <v>1</v>
      </c>
    </row>
    <row r="13" spans="1:5" ht="28.8">
      <c r="A13" s="113">
        <v>11</v>
      </c>
      <c r="B13" s="114" t="s">
        <v>30</v>
      </c>
      <c r="C13" s="121">
        <v>554.98569999999995</v>
      </c>
      <c r="D13" s="116">
        <v>0.33945646000000002</v>
      </c>
      <c r="E13" s="118">
        <v>2</v>
      </c>
    </row>
    <row r="14" spans="1:5" ht="14.4">
      <c r="A14" s="113">
        <v>12</v>
      </c>
      <c r="B14" s="114" t="s">
        <v>31</v>
      </c>
      <c r="C14" s="115">
        <v>392.81420000000003</v>
      </c>
      <c r="D14" s="116">
        <v>0.76809371999999998</v>
      </c>
      <c r="E14" s="118">
        <v>2</v>
      </c>
    </row>
    <row r="15" spans="1:5" ht="14.4">
      <c r="A15" s="113">
        <v>13</v>
      </c>
      <c r="B15" s="114" t="s">
        <v>35</v>
      </c>
      <c r="C15" s="115">
        <v>217.32759999999999</v>
      </c>
      <c r="D15" s="116">
        <v>0.29715837000000001</v>
      </c>
      <c r="E15" s="117">
        <v>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95" zoomScaleNormal="95" workbookViewId="0">
      <selection activeCell="J37" sqref="J37"/>
    </sheetView>
  </sheetViews>
  <sheetFormatPr defaultRowHeight="13.2"/>
  <cols>
    <col min="1" max="1025" width="11.5546875"/>
  </cols>
  <sheetData>
    <row r="1" spans="1:3" ht="43.8" thickBot="1">
      <c r="A1" s="140" t="s">
        <v>1</v>
      </c>
      <c r="B1" s="141" t="s">
        <v>16</v>
      </c>
      <c r="C1" s="142" t="s">
        <v>17</v>
      </c>
    </row>
    <row r="2" spans="1:3" ht="15" thickTop="1">
      <c r="A2" s="137" t="s">
        <v>26</v>
      </c>
      <c r="B2" s="138">
        <v>15.4437611399352</v>
      </c>
      <c r="C2" s="139">
        <v>2</v>
      </c>
    </row>
    <row r="3" spans="1:3" ht="14.4">
      <c r="A3" s="132" t="s">
        <v>32</v>
      </c>
      <c r="B3" s="133">
        <v>8.9365354739500091</v>
      </c>
      <c r="C3" s="135">
        <v>3</v>
      </c>
    </row>
    <row r="4" spans="1:3" ht="14.4">
      <c r="A4" s="132" t="s">
        <v>23</v>
      </c>
      <c r="B4" s="133">
        <v>42.336049440678998</v>
      </c>
      <c r="C4" s="136">
        <v>0</v>
      </c>
    </row>
    <row r="5" spans="1:3" ht="14.4">
      <c r="A5" s="132" t="s">
        <v>27</v>
      </c>
      <c r="B5" s="133">
        <v>14.7676329012672</v>
      </c>
      <c r="C5" s="134">
        <v>2</v>
      </c>
    </row>
    <row r="6" spans="1:3" ht="14.4">
      <c r="A6" s="132" t="s">
        <v>24</v>
      </c>
      <c r="B6" s="133">
        <v>39.625586680915397</v>
      </c>
      <c r="C6" s="136">
        <v>0</v>
      </c>
    </row>
    <row r="7" spans="1:3" ht="14.4">
      <c r="A7" s="132" t="s">
        <v>33</v>
      </c>
      <c r="B7" s="133">
        <v>2.83726962443468</v>
      </c>
      <c r="C7" s="135">
        <v>3</v>
      </c>
    </row>
    <row r="8" spans="1:3" ht="28.8">
      <c r="A8" s="132" t="s">
        <v>28</v>
      </c>
      <c r="B8" s="133">
        <v>11.8229355867525</v>
      </c>
      <c r="C8" s="134">
        <v>2</v>
      </c>
    </row>
    <row r="9" spans="1:3" ht="28.8">
      <c r="A9" s="132" t="s">
        <v>34</v>
      </c>
      <c r="B9" s="133">
        <v>9.11169105041097</v>
      </c>
      <c r="C9" s="135">
        <v>3</v>
      </c>
    </row>
    <row r="10" spans="1:3" ht="14.4">
      <c r="A10" s="132" t="s">
        <v>29</v>
      </c>
      <c r="B10" s="133">
        <v>17.401786867853499</v>
      </c>
      <c r="C10" s="134">
        <v>2</v>
      </c>
    </row>
    <row r="11" spans="1:3" ht="14.4">
      <c r="A11" s="132" t="s">
        <v>25</v>
      </c>
      <c r="B11" s="133">
        <v>52.066074438768503</v>
      </c>
      <c r="C11" s="136">
        <v>0</v>
      </c>
    </row>
    <row r="12" spans="1:3" ht="28.8">
      <c r="A12" s="132" t="s">
        <v>30</v>
      </c>
      <c r="B12" s="133">
        <v>12.8186094071973</v>
      </c>
      <c r="C12" s="134">
        <v>2</v>
      </c>
    </row>
    <row r="13" spans="1:3" ht="14.4">
      <c r="A13" s="132" t="s">
        <v>31</v>
      </c>
      <c r="B13" s="133">
        <v>10.930901571073599</v>
      </c>
      <c r="C13" s="134">
        <v>2</v>
      </c>
    </row>
    <row r="14" spans="1:3" ht="14.4">
      <c r="A14" s="132" t="s">
        <v>35</v>
      </c>
      <c r="B14" s="133">
        <v>5.1653462811442301</v>
      </c>
      <c r="C14" s="135">
        <v>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zoomScale="95" zoomScaleNormal="95" workbookViewId="0">
      <selection activeCell="H23" sqref="H23"/>
    </sheetView>
  </sheetViews>
  <sheetFormatPr defaultRowHeight="13.2"/>
  <cols>
    <col min="1" max="1" width="35.88671875" customWidth="1"/>
    <col min="2" max="2" width="27.88671875" customWidth="1"/>
    <col min="3" max="5" width="11.5546875"/>
    <col min="6" max="6" width="21.88671875" customWidth="1"/>
    <col min="7" max="7" width="35" customWidth="1"/>
    <col min="8" max="1025" width="11.5546875"/>
  </cols>
  <sheetData>
    <row r="1" spans="1:7">
      <c r="A1" s="88" t="s">
        <v>194</v>
      </c>
      <c r="B1" s="89" t="s">
        <v>195</v>
      </c>
      <c r="C1" s="90" t="s">
        <v>196</v>
      </c>
      <c r="F1" s="91" t="s">
        <v>197</v>
      </c>
      <c r="G1" s="92" t="s">
        <v>194</v>
      </c>
    </row>
    <row r="2" spans="1:7">
      <c r="A2" s="93" t="s">
        <v>198</v>
      </c>
      <c r="B2" s="94" t="s">
        <v>199</v>
      </c>
      <c r="C2" s="95">
        <v>1</v>
      </c>
      <c r="F2" s="96" t="s">
        <v>200</v>
      </c>
      <c r="G2" s="97" t="s">
        <v>201</v>
      </c>
    </row>
    <row r="3" spans="1:7">
      <c r="A3" s="93" t="s">
        <v>201</v>
      </c>
      <c r="B3" s="94" t="s">
        <v>202</v>
      </c>
      <c r="C3" s="95">
        <v>1</v>
      </c>
      <c r="F3" s="98"/>
      <c r="G3" s="99" t="s">
        <v>203</v>
      </c>
    </row>
    <row r="4" spans="1:7">
      <c r="A4" s="93" t="s">
        <v>204</v>
      </c>
      <c r="B4" s="94" t="s">
        <v>205</v>
      </c>
      <c r="C4" s="95">
        <v>6</v>
      </c>
      <c r="F4" s="98"/>
      <c r="G4" s="99" t="s">
        <v>206</v>
      </c>
    </row>
    <row r="5" spans="1:7">
      <c r="A5" s="93" t="s">
        <v>207</v>
      </c>
      <c r="B5" s="94" t="s">
        <v>208</v>
      </c>
      <c r="C5" s="95">
        <v>3</v>
      </c>
      <c r="F5" s="98"/>
      <c r="G5" s="99" t="s">
        <v>209</v>
      </c>
    </row>
    <row r="6" spans="1:7">
      <c r="A6" s="93" t="s">
        <v>210</v>
      </c>
      <c r="B6" s="94" t="s">
        <v>211</v>
      </c>
      <c r="C6" s="95">
        <v>2</v>
      </c>
      <c r="F6" s="98"/>
      <c r="G6" s="99" t="s">
        <v>212</v>
      </c>
    </row>
    <row r="7" spans="1:7">
      <c r="A7" s="93" t="s">
        <v>213</v>
      </c>
      <c r="B7" s="94" t="s">
        <v>214</v>
      </c>
      <c r="C7" s="95">
        <v>3</v>
      </c>
      <c r="F7" s="98"/>
      <c r="G7" s="99" t="s">
        <v>215</v>
      </c>
    </row>
    <row r="8" spans="1:7">
      <c r="A8" s="93" t="s">
        <v>216</v>
      </c>
      <c r="B8" s="94" t="s">
        <v>217</v>
      </c>
      <c r="C8" s="95">
        <v>1</v>
      </c>
      <c r="F8" s="98"/>
      <c r="G8" s="99" t="s">
        <v>218</v>
      </c>
    </row>
    <row r="9" spans="1:7">
      <c r="A9" s="93" t="s">
        <v>219</v>
      </c>
      <c r="B9" s="94" t="s">
        <v>220</v>
      </c>
      <c r="C9" s="95">
        <v>5</v>
      </c>
      <c r="F9" s="98"/>
      <c r="G9" s="99" t="s">
        <v>221</v>
      </c>
    </row>
    <row r="10" spans="1:7">
      <c r="A10" s="93" t="s">
        <v>222</v>
      </c>
      <c r="B10" s="94" t="s">
        <v>223</v>
      </c>
      <c r="C10" s="95">
        <v>1</v>
      </c>
      <c r="F10" s="98"/>
      <c r="G10" s="99" t="s">
        <v>224</v>
      </c>
    </row>
    <row r="11" spans="1:7">
      <c r="A11" s="93" t="s">
        <v>225</v>
      </c>
      <c r="B11" s="94" t="s">
        <v>226</v>
      </c>
      <c r="C11" s="95">
        <v>5</v>
      </c>
      <c r="F11" s="98"/>
      <c r="G11" s="99" t="s">
        <v>227</v>
      </c>
    </row>
    <row r="12" spans="1:7">
      <c r="A12" s="93" t="s">
        <v>228</v>
      </c>
      <c r="B12" s="94" t="s">
        <v>229</v>
      </c>
      <c r="C12" s="95">
        <v>1</v>
      </c>
      <c r="F12" s="98"/>
      <c r="G12" s="99" t="s">
        <v>230</v>
      </c>
    </row>
    <row r="13" spans="1:7">
      <c r="A13" s="93" t="s">
        <v>231</v>
      </c>
      <c r="B13" s="94" t="s">
        <v>232</v>
      </c>
      <c r="C13" s="95">
        <v>1</v>
      </c>
      <c r="F13" s="98"/>
      <c r="G13" s="99" t="s">
        <v>233</v>
      </c>
    </row>
    <row r="14" spans="1:7">
      <c r="A14" s="93" t="s">
        <v>234</v>
      </c>
      <c r="B14" s="94" t="s">
        <v>235</v>
      </c>
      <c r="C14" s="95">
        <v>24</v>
      </c>
      <c r="F14" s="100"/>
      <c r="G14" s="101" t="s">
        <v>236</v>
      </c>
    </row>
    <row r="15" spans="1:7">
      <c r="A15" s="93" t="s">
        <v>237</v>
      </c>
      <c r="B15" s="94" t="s">
        <v>238</v>
      </c>
      <c r="C15" s="95">
        <v>11</v>
      </c>
      <c r="F15" s="96" t="s">
        <v>239</v>
      </c>
      <c r="G15" s="97" t="s">
        <v>240</v>
      </c>
    </row>
    <row r="16" spans="1:7">
      <c r="A16" s="93" t="s">
        <v>241</v>
      </c>
      <c r="B16" s="94" t="s">
        <v>242</v>
      </c>
      <c r="C16" s="95">
        <v>1</v>
      </c>
      <c r="F16" s="98"/>
      <c r="G16" s="99" t="s">
        <v>243</v>
      </c>
    </row>
    <row r="17" spans="1:7">
      <c r="A17" s="93" t="s">
        <v>203</v>
      </c>
      <c r="B17" s="94" t="s">
        <v>244</v>
      </c>
      <c r="C17" s="95">
        <v>3</v>
      </c>
      <c r="F17" s="98"/>
      <c r="G17" s="99" t="s">
        <v>245</v>
      </c>
    </row>
    <row r="18" spans="1:7">
      <c r="A18" s="93" t="s">
        <v>246</v>
      </c>
      <c r="B18" s="94" t="s">
        <v>247</v>
      </c>
      <c r="C18" s="95">
        <v>10</v>
      </c>
      <c r="F18" s="98"/>
      <c r="G18" s="99" t="s">
        <v>248</v>
      </c>
    </row>
    <row r="19" spans="1:7">
      <c r="A19" s="93" t="s">
        <v>249</v>
      </c>
      <c r="B19" s="94" t="s">
        <v>250</v>
      </c>
      <c r="C19" s="95">
        <v>38</v>
      </c>
      <c r="F19" s="98"/>
      <c r="G19" s="99" t="s">
        <v>251</v>
      </c>
    </row>
    <row r="20" spans="1:7">
      <c r="A20" s="93" t="s">
        <v>240</v>
      </c>
      <c r="B20" s="94" t="s">
        <v>252</v>
      </c>
      <c r="C20" s="95">
        <v>1</v>
      </c>
      <c r="F20" s="98"/>
      <c r="G20" s="99" t="s">
        <v>253</v>
      </c>
    </row>
    <row r="21" spans="1:7">
      <c r="A21" s="93" t="s">
        <v>243</v>
      </c>
      <c r="B21" s="94" t="s">
        <v>254</v>
      </c>
      <c r="C21" s="95">
        <v>13</v>
      </c>
      <c r="F21" s="98"/>
      <c r="G21" s="99" t="s">
        <v>255</v>
      </c>
    </row>
    <row r="22" spans="1:7">
      <c r="A22" s="93" t="s">
        <v>245</v>
      </c>
      <c r="B22" s="94" t="s">
        <v>256</v>
      </c>
      <c r="C22" s="95">
        <v>1</v>
      </c>
      <c r="F22" s="98"/>
      <c r="G22" s="99" t="s">
        <v>257</v>
      </c>
    </row>
    <row r="23" spans="1:7">
      <c r="A23" s="93" t="s">
        <v>258</v>
      </c>
      <c r="B23" s="94" t="s">
        <v>259</v>
      </c>
      <c r="C23" s="95">
        <v>2</v>
      </c>
      <c r="F23" s="98"/>
      <c r="G23" s="99" t="s">
        <v>260</v>
      </c>
    </row>
    <row r="24" spans="1:7">
      <c r="A24" s="93" t="s">
        <v>261</v>
      </c>
      <c r="B24" s="94" t="s">
        <v>262</v>
      </c>
      <c r="C24" s="95">
        <v>1</v>
      </c>
      <c r="F24" s="98"/>
      <c r="G24" s="99" t="s">
        <v>263</v>
      </c>
    </row>
    <row r="25" spans="1:7">
      <c r="A25" s="93" t="s">
        <v>264</v>
      </c>
      <c r="B25" s="94" t="s">
        <v>265</v>
      </c>
      <c r="C25" s="95">
        <v>3</v>
      </c>
      <c r="F25" s="98"/>
      <c r="G25" s="99" t="s">
        <v>266</v>
      </c>
    </row>
    <row r="26" spans="1:7">
      <c r="A26" s="93" t="s">
        <v>267</v>
      </c>
      <c r="B26" s="94" t="s">
        <v>268</v>
      </c>
      <c r="C26" s="95">
        <v>15</v>
      </c>
      <c r="F26" s="100"/>
      <c r="G26" s="101" t="s">
        <v>269</v>
      </c>
    </row>
    <row r="27" spans="1:7">
      <c r="A27" s="93" t="s">
        <v>270</v>
      </c>
      <c r="B27" s="94" t="s">
        <v>271</v>
      </c>
      <c r="C27" s="95">
        <v>22</v>
      </c>
      <c r="F27" s="96" t="s">
        <v>272</v>
      </c>
      <c r="G27" s="97" t="s">
        <v>273</v>
      </c>
    </row>
    <row r="28" spans="1:7">
      <c r="A28" s="93" t="s">
        <v>274</v>
      </c>
      <c r="B28" s="94" t="s">
        <v>275</v>
      </c>
      <c r="C28" s="95">
        <v>1</v>
      </c>
      <c r="F28" s="98"/>
      <c r="G28" s="99" t="s">
        <v>276</v>
      </c>
    </row>
    <row r="29" spans="1:7">
      <c r="A29" s="93" t="s">
        <v>277</v>
      </c>
      <c r="B29" s="94" t="s">
        <v>278</v>
      </c>
      <c r="C29" s="95">
        <v>1</v>
      </c>
      <c r="F29" s="98"/>
      <c r="G29" s="99" t="s">
        <v>279</v>
      </c>
    </row>
    <row r="30" spans="1:7">
      <c r="A30" s="93" t="s">
        <v>280</v>
      </c>
      <c r="B30" s="94" t="s">
        <v>281</v>
      </c>
      <c r="C30" s="95">
        <v>2</v>
      </c>
      <c r="F30" s="98"/>
      <c r="G30" s="99" t="s">
        <v>282</v>
      </c>
    </row>
    <row r="31" spans="1:7">
      <c r="A31" s="93" t="s">
        <v>283</v>
      </c>
      <c r="B31" s="94" t="s">
        <v>284</v>
      </c>
      <c r="C31" s="95">
        <v>3</v>
      </c>
      <c r="F31" s="100"/>
      <c r="G31" s="101" t="s">
        <v>285</v>
      </c>
    </row>
    <row r="32" spans="1:7">
      <c r="A32" s="93" t="s">
        <v>286</v>
      </c>
      <c r="B32" s="94" t="s">
        <v>287</v>
      </c>
      <c r="C32" s="95">
        <v>2</v>
      </c>
      <c r="F32" s="96" t="s">
        <v>288</v>
      </c>
      <c r="G32" s="97" t="s">
        <v>204</v>
      </c>
    </row>
    <row r="33" spans="1:7">
      <c r="A33" s="93" t="s">
        <v>289</v>
      </c>
      <c r="B33" s="94" t="s">
        <v>290</v>
      </c>
      <c r="C33" s="95">
        <v>4</v>
      </c>
      <c r="F33" s="98"/>
      <c r="G33" s="99" t="s">
        <v>207</v>
      </c>
    </row>
    <row r="34" spans="1:7">
      <c r="A34" s="93" t="s">
        <v>273</v>
      </c>
      <c r="B34" s="94" t="s">
        <v>291</v>
      </c>
      <c r="C34" s="95">
        <v>11</v>
      </c>
      <c r="F34" s="98"/>
      <c r="G34" s="99" t="s">
        <v>213</v>
      </c>
    </row>
    <row r="35" spans="1:7">
      <c r="A35" s="93" t="s">
        <v>276</v>
      </c>
      <c r="B35" s="94" t="s">
        <v>292</v>
      </c>
      <c r="C35" s="95">
        <v>6</v>
      </c>
      <c r="F35" s="98"/>
      <c r="G35" s="99" t="s">
        <v>216</v>
      </c>
    </row>
    <row r="36" spans="1:7">
      <c r="A36" s="93" t="s">
        <v>293</v>
      </c>
      <c r="B36" s="94" t="s">
        <v>294</v>
      </c>
      <c r="C36" s="95">
        <v>1</v>
      </c>
      <c r="F36" s="98"/>
      <c r="G36" s="99" t="s">
        <v>219</v>
      </c>
    </row>
    <row r="37" spans="1:7">
      <c r="A37" s="93" t="s">
        <v>295</v>
      </c>
      <c r="B37" s="94" t="s">
        <v>296</v>
      </c>
      <c r="C37" s="95">
        <v>3</v>
      </c>
      <c r="F37" s="98"/>
      <c r="G37" s="99" t="s">
        <v>225</v>
      </c>
    </row>
    <row r="38" spans="1:7">
      <c r="A38" s="93" t="s">
        <v>297</v>
      </c>
      <c r="B38" s="94" t="s">
        <v>298</v>
      </c>
      <c r="C38" s="95">
        <v>4</v>
      </c>
      <c r="F38" s="98"/>
      <c r="G38" s="99" t="s">
        <v>228</v>
      </c>
    </row>
    <row r="39" spans="1:7">
      <c r="A39" s="93" t="s">
        <v>206</v>
      </c>
      <c r="B39" s="94" t="s">
        <v>299</v>
      </c>
      <c r="C39" s="95">
        <v>7</v>
      </c>
      <c r="F39" s="98"/>
      <c r="G39" s="99" t="s">
        <v>231</v>
      </c>
    </row>
    <row r="40" spans="1:7">
      <c r="A40" s="93" t="s">
        <v>300</v>
      </c>
      <c r="B40" s="94" t="s">
        <v>301</v>
      </c>
      <c r="C40" s="95">
        <v>6</v>
      </c>
      <c r="F40" s="98"/>
      <c r="G40" s="99" t="s">
        <v>234</v>
      </c>
    </row>
    <row r="41" spans="1:7">
      <c r="A41" s="93" t="s">
        <v>302</v>
      </c>
      <c r="B41" s="94" t="s">
        <v>303</v>
      </c>
      <c r="C41" s="95">
        <v>7</v>
      </c>
      <c r="F41" s="98"/>
      <c r="G41" s="99" t="s">
        <v>237</v>
      </c>
    </row>
    <row r="42" spans="1:7">
      <c r="A42" s="93" t="s">
        <v>304</v>
      </c>
      <c r="B42" s="94" t="s">
        <v>305</v>
      </c>
      <c r="C42" s="95">
        <v>24</v>
      </c>
      <c r="F42" s="98"/>
      <c r="G42" s="99" t="s">
        <v>246</v>
      </c>
    </row>
    <row r="43" spans="1:7">
      <c r="A43" s="93" t="s">
        <v>306</v>
      </c>
      <c r="B43" s="94" t="s">
        <v>307</v>
      </c>
      <c r="C43" s="95">
        <v>9</v>
      </c>
      <c r="F43" s="98"/>
      <c r="G43" s="99" t="s">
        <v>249</v>
      </c>
    </row>
    <row r="44" spans="1:7">
      <c r="A44" s="93" t="s">
        <v>308</v>
      </c>
      <c r="B44" s="94" t="s">
        <v>309</v>
      </c>
      <c r="C44" s="95">
        <v>1</v>
      </c>
      <c r="F44" s="98"/>
      <c r="G44" s="99" t="s">
        <v>258</v>
      </c>
    </row>
    <row r="45" spans="1:7">
      <c r="A45" s="93" t="s">
        <v>310</v>
      </c>
      <c r="B45" s="94" t="s">
        <v>311</v>
      </c>
      <c r="C45" s="95">
        <v>8</v>
      </c>
      <c r="F45" s="98"/>
      <c r="G45" s="99" t="s">
        <v>261</v>
      </c>
    </row>
    <row r="46" spans="1:7">
      <c r="A46" s="93" t="s">
        <v>312</v>
      </c>
      <c r="B46" s="94" t="s">
        <v>313</v>
      </c>
      <c r="C46" s="95">
        <v>14</v>
      </c>
      <c r="F46" s="98"/>
      <c r="G46" s="99" t="s">
        <v>267</v>
      </c>
    </row>
    <row r="47" spans="1:7">
      <c r="A47" s="93" t="s">
        <v>314</v>
      </c>
      <c r="B47" s="94" t="s">
        <v>315</v>
      </c>
      <c r="C47" s="95">
        <v>1</v>
      </c>
      <c r="F47" s="98"/>
      <c r="G47" s="99" t="s">
        <v>270</v>
      </c>
    </row>
    <row r="48" spans="1:7">
      <c r="A48" s="93" t="s">
        <v>316</v>
      </c>
      <c r="B48" s="94" t="s">
        <v>317</v>
      </c>
      <c r="C48" s="95">
        <v>1</v>
      </c>
      <c r="F48" s="98"/>
      <c r="G48" s="99" t="s">
        <v>280</v>
      </c>
    </row>
    <row r="49" spans="1:7">
      <c r="A49" s="93" t="s">
        <v>248</v>
      </c>
      <c r="B49" s="94" t="s">
        <v>318</v>
      </c>
      <c r="C49" s="95">
        <v>22</v>
      </c>
      <c r="F49" s="98"/>
      <c r="G49" s="99" t="s">
        <v>283</v>
      </c>
    </row>
    <row r="50" spans="1:7">
      <c r="A50" s="93" t="s">
        <v>319</v>
      </c>
      <c r="B50" s="94" t="s">
        <v>320</v>
      </c>
      <c r="C50" s="95">
        <v>18</v>
      </c>
      <c r="F50" s="98"/>
      <c r="G50" s="99" t="s">
        <v>286</v>
      </c>
    </row>
    <row r="51" spans="1:7">
      <c r="A51" s="93" t="s">
        <v>321</v>
      </c>
      <c r="B51" s="94" t="s">
        <v>322</v>
      </c>
      <c r="C51" s="95">
        <v>3</v>
      </c>
      <c r="F51" s="98"/>
      <c r="G51" s="99" t="s">
        <v>289</v>
      </c>
    </row>
    <row r="52" spans="1:7">
      <c r="A52" s="93" t="s">
        <v>323</v>
      </c>
      <c r="B52" s="94" t="s">
        <v>324</v>
      </c>
      <c r="C52" s="95">
        <v>1</v>
      </c>
      <c r="F52" s="98"/>
      <c r="G52" s="99" t="s">
        <v>293</v>
      </c>
    </row>
    <row r="53" spans="1:7">
      <c r="A53" s="93" t="s">
        <v>325</v>
      </c>
      <c r="B53" s="94" t="s">
        <v>326</v>
      </c>
      <c r="C53" s="95">
        <v>21</v>
      </c>
      <c r="F53" s="98"/>
      <c r="G53" s="99" t="s">
        <v>297</v>
      </c>
    </row>
    <row r="54" spans="1:7">
      <c r="A54" s="93" t="s">
        <v>327</v>
      </c>
      <c r="B54" s="94" t="s">
        <v>328</v>
      </c>
      <c r="C54" s="95">
        <v>1</v>
      </c>
      <c r="F54" s="98"/>
      <c r="G54" s="99" t="s">
        <v>300</v>
      </c>
    </row>
    <row r="55" spans="1:7">
      <c r="A55" s="93" t="s">
        <v>329</v>
      </c>
      <c r="B55" s="94" t="s">
        <v>330</v>
      </c>
      <c r="C55" s="95">
        <v>1</v>
      </c>
      <c r="F55" s="98"/>
      <c r="G55" s="99" t="s">
        <v>302</v>
      </c>
    </row>
    <row r="56" spans="1:7">
      <c r="A56" s="93" t="s">
        <v>331</v>
      </c>
      <c r="B56" s="94" t="s">
        <v>332</v>
      </c>
      <c r="C56" s="95">
        <v>3</v>
      </c>
      <c r="F56" s="98"/>
      <c r="G56" s="99" t="s">
        <v>304</v>
      </c>
    </row>
    <row r="57" spans="1:7">
      <c r="A57" s="93" t="s">
        <v>333</v>
      </c>
      <c r="B57" s="94" t="s">
        <v>334</v>
      </c>
      <c r="C57" s="95">
        <v>16</v>
      </c>
      <c r="F57" s="98"/>
      <c r="G57" s="99" t="s">
        <v>306</v>
      </c>
    </row>
    <row r="58" spans="1:7">
      <c r="A58" s="93" t="s">
        <v>335</v>
      </c>
      <c r="B58" s="94" t="s">
        <v>336</v>
      </c>
      <c r="C58" s="95">
        <v>9</v>
      </c>
      <c r="F58" s="98"/>
      <c r="G58" s="99" t="s">
        <v>310</v>
      </c>
    </row>
    <row r="59" spans="1:7">
      <c r="A59" s="93" t="s">
        <v>337</v>
      </c>
      <c r="B59" s="94" t="s">
        <v>338</v>
      </c>
      <c r="C59" s="95">
        <v>6</v>
      </c>
      <c r="F59" s="98"/>
      <c r="G59" s="99" t="s">
        <v>312</v>
      </c>
    </row>
    <row r="60" spans="1:7">
      <c r="A60" s="93" t="s">
        <v>251</v>
      </c>
      <c r="B60" s="94" t="s">
        <v>339</v>
      </c>
      <c r="C60" s="95">
        <v>7</v>
      </c>
      <c r="F60" s="98"/>
      <c r="G60" s="99" t="s">
        <v>314</v>
      </c>
    </row>
    <row r="61" spans="1:7">
      <c r="A61" s="93" t="s">
        <v>209</v>
      </c>
      <c r="B61" s="94" t="s">
        <v>340</v>
      </c>
      <c r="C61" s="95">
        <v>4</v>
      </c>
      <c r="F61" s="98"/>
      <c r="G61" s="99" t="s">
        <v>316</v>
      </c>
    </row>
    <row r="62" spans="1:7">
      <c r="A62" s="93" t="s">
        <v>212</v>
      </c>
      <c r="B62" s="94" t="s">
        <v>341</v>
      </c>
      <c r="C62" s="95">
        <v>1</v>
      </c>
      <c r="F62" s="98"/>
      <c r="G62" s="99" t="s">
        <v>319</v>
      </c>
    </row>
    <row r="63" spans="1:7">
      <c r="A63" s="93" t="s">
        <v>342</v>
      </c>
      <c r="B63" s="94" t="s">
        <v>343</v>
      </c>
      <c r="C63" s="95">
        <v>25</v>
      </c>
      <c r="F63" s="98"/>
      <c r="G63" s="99" t="s">
        <v>321</v>
      </c>
    </row>
    <row r="64" spans="1:7">
      <c r="A64" s="93" t="s">
        <v>344</v>
      </c>
      <c r="B64" s="94" t="s">
        <v>345</v>
      </c>
      <c r="C64" s="95">
        <v>3</v>
      </c>
      <c r="F64" s="98"/>
      <c r="G64" s="99" t="s">
        <v>323</v>
      </c>
    </row>
    <row r="65" spans="1:7">
      <c r="A65" s="93" t="s">
        <v>346</v>
      </c>
      <c r="B65" s="94" t="s">
        <v>347</v>
      </c>
      <c r="C65" s="95">
        <v>2</v>
      </c>
      <c r="F65" s="98"/>
      <c r="G65" s="99" t="s">
        <v>327</v>
      </c>
    </row>
    <row r="66" spans="1:7">
      <c r="A66" s="93" t="s">
        <v>348</v>
      </c>
      <c r="B66" s="94" t="s">
        <v>349</v>
      </c>
      <c r="C66" s="95">
        <v>21</v>
      </c>
      <c r="F66" s="98"/>
      <c r="G66" s="99" t="s">
        <v>329</v>
      </c>
    </row>
    <row r="67" spans="1:7">
      <c r="A67" s="93" t="s">
        <v>350</v>
      </c>
      <c r="B67" s="94" t="s">
        <v>351</v>
      </c>
      <c r="C67" s="95">
        <v>7</v>
      </c>
      <c r="F67" s="98"/>
      <c r="G67" s="99" t="s">
        <v>331</v>
      </c>
    </row>
    <row r="68" spans="1:7">
      <c r="A68" s="93" t="s">
        <v>215</v>
      </c>
      <c r="B68" s="94" t="s">
        <v>352</v>
      </c>
      <c r="C68" s="95">
        <v>1</v>
      </c>
      <c r="F68" s="98"/>
      <c r="G68" s="99" t="s">
        <v>333</v>
      </c>
    </row>
    <row r="69" spans="1:7">
      <c r="A69" s="93" t="s">
        <v>353</v>
      </c>
      <c r="B69" s="94" t="s">
        <v>354</v>
      </c>
      <c r="C69" s="95">
        <v>1</v>
      </c>
      <c r="F69" s="98"/>
      <c r="G69" s="99" t="s">
        <v>342</v>
      </c>
    </row>
    <row r="70" spans="1:7">
      <c r="A70" s="93" t="s">
        <v>355</v>
      </c>
      <c r="B70" s="94" t="s">
        <v>356</v>
      </c>
      <c r="C70" s="95">
        <v>1</v>
      </c>
      <c r="F70" s="98"/>
      <c r="G70" s="99" t="s">
        <v>344</v>
      </c>
    </row>
    <row r="71" spans="1:7">
      <c r="A71" s="93" t="s">
        <v>357</v>
      </c>
      <c r="B71" s="94" t="s">
        <v>358</v>
      </c>
      <c r="C71" s="95">
        <v>3</v>
      </c>
      <c r="F71" s="98"/>
      <c r="G71" s="99" t="s">
        <v>346</v>
      </c>
    </row>
    <row r="72" spans="1:7">
      <c r="A72" s="93" t="s">
        <v>359</v>
      </c>
      <c r="B72" s="94" t="s">
        <v>360</v>
      </c>
      <c r="C72" s="95">
        <v>2</v>
      </c>
      <c r="F72" s="98"/>
      <c r="G72" s="99" t="s">
        <v>348</v>
      </c>
    </row>
    <row r="73" spans="1:7">
      <c r="A73" s="93" t="s">
        <v>361</v>
      </c>
      <c r="B73" s="94" t="s">
        <v>362</v>
      </c>
      <c r="C73" s="95">
        <v>2</v>
      </c>
      <c r="F73" s="98"/>
      <c r="G73" s="99" t="s">
        <v>350</v>
      </c>
    </row>
    <row r="74" spans="1:7">
      <c r="A74" s="93" t="s">
        <v>363</v>
      </c>
      <c r="B74" s="94" t="s">
        <v>364</v>
      </c>
      <c r="C74" s="95">
        <v>1</v>
      </c>
      <c r="F74" s="98"/>
      <c r="G74" s="99" t="s">
        <v>365</v>
      </c>
    </row>
    <row r="75" spans="1:7">
      <c r="A75" s="93" t="s">
        <v>366</v>
      </c>
      <c r="B75" s="94" t="s">
        <v>367</v>
      </c>
      <c r="C75" s="95">
        <v>3</v>
      </c>
      <c r="F75" s="98"/>
      <c r="G75" s="99" t="s">
        <v>368</v>
      </c>
    </row>
    <row r="76" spans="1:7">
      <c r="A76" s="93" t="s">
        <v>369</v>
      </c>
      <c r="B76" s="94" t="s">
        <v>370</v>
      </c>
      <c r="C76" s="95">
        <v>2</v>
      </c>
      <c r="F76" s="98"/>
      <c r="G76" s="99" t="s">
        <v>371</v>
      </c>
    </row>
    <row r="77" spans="1:7">
      <c r="A77" s="93" t="s">
        <v>372</v>
      </c>
      <c r="B77" s="94" t="s">
        <v>373</v>
      </c>
      <c r="C77" s="95">
        <v>5</v>
      </c>
      <c r="F77" s="98"/>
      <c r="G77" s="99" t="s">
        <v>374</v>
      </c>
    </row>
    <row r="78" spans="1:7">
      <c r="A78" s="93" t="s">
        <v>375</v>
      </c>
      <c r="B78" s="94" t="s">
        <v>376</v>
      </c>
      <c r="C78" s="95">
        <v>3</v>
      </c>
      <c r="F78" s="98"/>
      <c r="G78" s="99" t="s">
        <v>377</v>
      </c>
    </row>
    <row r="79" spans="1:7">
      <c r="A79" s="93" t="s">
        <v>378</v>
      </c>
      <c r="B79" s="94" t="s">
        <v>379</v>
      </c>
      <c r="C79" s="95">
        <v>2</v>
      </c>
      <c r="F79" s="98"/>
      <c r="G79" s="99" t="s">
        <v>380</v>
      </c>
    </row>
    <row r="80" spans="1:7">
      <c r="A80" s="93" t="s">
        <v>218</v>
      </c>
      <c r="B80" s="94" t="s">
        <v>381</v>
      </c>
      <c r="C80" s="95">
        <v>1</v>
      </c>
      <c r="F80" s="98"/>
      <c r="G80" s="99" t="s">
        <v>382</v>
      </c>
    </row>
    <row r="81" spans="1:7">
      <c r="A81" s="93" t="s">
        <v>221</v>
      </c>
      <c r="B81" s="94" t="s">
        <v>383</v>
      </c>
      <c r="C81" s="95">
        <v>1</v>
      </c>
      <c r="F81" s="98"/>
      <c r="G81" s="99" t="s">
        <v>384</v>
      </c>
    </row>
    <row r="82" spans="1:7">
      <c r="A82" s="93" t="s">
        <v>385</v>
      </c>
      <c r="B82" s="94" t="s">
        <v>386</v>
      </c>
      <c r="C82" s="95">
        <v>1</v>
      </c>
      <c r="F82" s="98"/>
      <c r="G82" s="99" t="s">
        <v>387</v>
      </c>
    </row>
    <row r="83" spans="1:7">
      <c r="A83" s="93" t="s">
        <v>365</v>
      </c>
      <c r="B83" s="94" t="s">
        <v>388</v>
      </c>
      <c r="C83" s="95">
        <v>1</v>
      </c>
      <c r="F83" s="98"/>
      <c r="G83" s="99" t="s">
        <v>389</v>
      </c>
    </row>
    <row r="84" spans="1:7">
      <c r="A84" s="93" t="s">
        <v>368</v>
      </c>
      <c r="B84" s="94" t="s">
        <v>390</v>
      </c>
      <c r="C84" s="95">
        <v>21</v>
      </c>
      <c r="F84" s="98"/>
      <c r="G84" s="99" t="s">
        <v>391</v>
      </c>
    </row>
    <row r="85" spans="1:7">
      <c r="A85" s="93" t="s">
        <v>371</v>
      </c>
      <c r="B85" s="94" t="s">
        <v>392</v>
      </c>
      <c r="C85" s="95">
        <v>20</v>
      </c>
      <c r="F85" s="98"/>
      <c r="G85" s="99" t="s">
        <v>393</v>
      </c>
    </row>
    <row r="86" spans="1:7">
      <c r="A86" s="93" t="s">
        <v>374</v>
      </c>
      <c r="B86" s="94" t="s">
        <v>394</v>
      </c>
      <c r="C86" s="95">
        <v>4</v>
      </c>
      <c r="F86" s="98"/>
      <c r="G86" s="99" t="s">
        <v>395</v>
      </c>
    </row>
    <row r="87" spans="1:7">
      <c r="A87" s="93" t="s">
        <v>377</v>
      </c>
      <c r="B87" s="94" t="s">
        <v>396</v>
      </c>
      <c r="C87" s="95">
        <v>6</v>
      </c>
      <c r="F87" s="98"/>
      <c r="G87" s="99" t="s">
        <v>397</v>
      </c>
    </row>
    <row r="88" spans="1:7">
      <c r="A88" s="93" t="s">
        <v>398</v>
      </c>
      <c r="B88" s="94" t="s">
        <v>399</v>
      </c>
      <c r="C88" s="95">
        <v>6</v>
      </c>
      <c r="F88" s="98"/>
      <c r="G88" s="99" t="s">
        <v>400</v>
      </c>
    </row>
    <row r="89" spans="1:7">
      <c r="A89" s="93" t="s">
        <v>380</v>
      </c>
      <c r="B89" s="94" t="s">
        <v>401</v>
      </c>
      <c r="C89" s="95">
        <v>2</v>
      </c>
      <c r="F89" s="98"/>
      <c r="G89" s="99" t="s">
        <v>402</v>
      </c>
    </row>
    <row r="90" spans="1:7">
      <c r="A90" s="93" t="s">
        <v>224</v>
      </c>
      <c r="B90" s="94" t="s">
        <v>403</v>
      </c>
      <c r="C90" s="95">
        <v>1</v>
      </c>
      <c r="F90" s="98"/>
      <c r="G90" s="99" t="s">
        <v>404</v>
      </c>
    </row>
    <row r="91" spans="1:7">
      <c r="A91" s="93" t="s">
        <v>405</v>
      </c>
      <c r="B91" s="94" t="s">
        <v>406</v>
      </c>
      <c r="C91" s="95">
        <v>2</v>
      </c>
      <c r="F91" s="98"/>
      <c r="G91" s="99" t="s">
        <v>407</v>
      </c>
    </row>
    <row r="92" spans="1:7">
      <c r="A92" s="93" t="s">
        <v>408</v>
      </c>
      <c r="B92" s="94" t="s">
        <v>409</v>
      </c>
      <c r="C92" s="95">
        <v>1</v>
      </c>
      <c r="F92" s="98"/>
      <c r="G92" s="99" t="s">
        <v>410</v>
      </c>
    </row>
    <row r="93" spans="1:7">
      <c r="A93" s="93" t="s">
        <v>411</v>
      </c>
      <c r="B93" s="94" t="s">
        <v>412</v>
      </c>
      <c r="C93" s="95">
        <v>1</v>
      </c>
      <c r="F93" s="98"/>
      <c r="G93" s="99" t="s">
        <v>413</v>
      </c>
    </row>
    <row r="94" spans="1:7">
      <c r="A94" s="93" t="s">
        <v>414</v>
      </c>
      <c r="B94" s="94" t="s">
        <v>415</v>
      </c>
      <c r="C94" s="95">
        <v>1</v>
      </c>
      <c r="F94" s="98"/>
      <c r="G94" s="99" t="s">
        <v>416</v>
      </c>
    </row>
    <row r="95" spans="1:7">
      <c r="A95" s="93" t="s">
        <v>417</v>
      </c>
      <c r="B95" s="94" t="s">
        <v>418</v>
      </c>
      <c r="C95" s="95">
        <v>2</v>
      </c>
      <c r="F95" s="98"/>
      <c r="G95" s="99" t="s">
        <v>419</v>
      </c>
    </row>
    <row r="96" spans="1:7">
      <c r="A96" s="93" t="s">
        <v>382</v>
      </c>
      <c r="B96" s="94" t="s">
        <v>420</v>
      </c>
      <c r="C96" s="95">
        <v>27</v>
      </c>
      <c r="F96" s="98"/>
      <c r="G96" s="99" t="s">
        <v>421</v>
      </c>
    </row>
    <row r="97" spans="1:7">
      <c r="A97" s="93" t="s">
        <v>422</v>
      </c>
      <c r="B97" s="94" t="s">
        <v>423</v>
      </c>
      <c r="C97" s="95">
        <v>1</v>
      </c>
      <c r="F97" s="98"/>
      <c r="G97" s="99" t="s">
        <v>424</v>
      </c>
    </row>
    <row r="98" spans="1:7">
      <c r="A98" s="93" t="s">
        <v>384</v>
      </c>
      <c r="B98" s="94" t="s">
        <v>425</v>
      </c>
      <c r="C98" s="95">
        <v>1</v>
      </c>
      <c r="F98" s="98"/>
      <c r="G98" s="99" t="s">
        <v>426</v>
      </c>
    </row>
    <row r="99" spans="1:7">
      <c r="A99" s="93" t="s">
        <v>387</v>
      </c>
      <c r="B99" s="94" t="s">
        <v>427</v>
      </c>
      <c r="C99" s="95">
        <v>5</v>
      </c>
      <c r="F99" s="98"/>
      <c r="G99" s="99" t="s">
        <v>428</v>
      </c>
    </row>
    <row r="100" spans="1:7">
      <c r="A100" s="93" t="s">
        <v>389</v>
      </c>
      <c r="B100" s="94" t="s">
        <v>429</v>
      </c>
      <c r="C100" s="95">
        <v>12</v>
      </c>
      <c r="F100" s="98"/>
      <c r="G100" s="99" t="s">
        <v>430</v>
      </c>
    </row>
    <row r="101" spans="1:7">
      <c r="A101" s="93" t="s">
        <v>391</v>
      </c>
      <c r="B101" s="94" t="s">
        <v>431</v>
      </c>
      <c r="C101" s="95">
        <v>34</v>
      </c>
      <c r="F101" s="98"/>
      <c r="G101" s="99" t="s">
        <v>432</v>
      </c>
    </row>
    <row r="102" spans="1:7">
      <c r="A102" s="93" t="s">
        <v>393</v>
      </c>
      <c r="B102" s="94" t="s">
        <v>433</v>
      </c>
      <c r="C102" s="95">
        <v>4</v>
      </c>
      <c r="F102" s="98"/>
      <c r="G102" s="99" t="s">
        <v>434</v>
      </c>
    </row>
    <row r="103" spans="1:7">
      <c r="A103" s="93" t="s">
        <v>435</v>
      </c>
      <c r="B103" s="94" t="s">
        <v>436</v>
      </c>
      <c r="C103" s="95">
        <v>1</v>
      </c>
      <c r="F103" s="98"/>
      <c r="G103" s="99" t="s">
        <v>437</v>
      </c>
    </row>
    <row r="104" spans="1:7">
      <c r="A104" s="93" t="s">
        <v>438</v>
      </c>
      <c r="B104" s="94" t="s">
        <v>439</v>
      </c>
      <c r="C104" s="95">
        <v>1</v>
      </c>
      <c r="F104" s="98"/>
      <c r="G104" s="99" t="s">
        <v>440</v>
      </c>
    </row>
    <row r="105" spans="1:7">
      <c r="A105" s="93" t="s">
        <v>441</v>
      </c>
      <c r="B105" s="94" t="s">
        <v>442</v>
      </c>
      <c r="C105" s="95">
        <v>1</v>
      </c>
      <c r="F105" s="98"/>
      <c r="G105" s="99" t="s">
        <v>443</v>
      </c>
    </row>
    <row r="106" spans="1:7">
      <c r="A106" s="93" t="s">
        <v>395</v>
      </c>
      <c r="B106" s="94" t="s">
        <v>444</v>
      </c>
      <c r="C106" s="95">
        <v>6</v>
      </c>
      <c r="F106" s="98"/>
      <c r="G106" s="99" t="s">
        <v>445</v>
      </c>
    </row>
    <row r="107" spans="1:7">
      <c r="A107" s="93" t="s">
        <v>227</v>
      </c>
      <c r="B107" s="94" t="s">
        <v>446</v>
      </c>
      <c r="C107" s="95">
        <v>2</v>
      </c>
      <c r="F107" s="98"/>
      <c r="G107" s="99" t="s">
        <v>447</v>
      </c>
    </row>
    <row r="108" spans="1:7">
      <c r="A108" s="93" t="s">
        <v>397</v>
      </c>
      <c r="B108" s="94" t="s">
        <v>448</v>
      </c>
      <c r="C108" s="95">
        <v>4</v>
      </c>
      <c r="F108" s="100"/>
      <c r="G108" s="101" t="s">
        <v>449</v>
      </c>
    </row>
    <row r="109" spans="1:7">
      <c r="A109" s="93" t="s">
        <v>253</v>
      </c>
      <c r="B109" s="94" t="s">
        <v>450</v>
      </c>
      <c r="C109" s="95">
        <v>1</v>
      </c>
      <c r="F109" s="96" t="s">
        <v>451</v>
      </c>
      <c r="G109" s="97" t="s">
        <v>198</v>
      </c>
    </row>
    <row r="110" spans="1:7">
      <c r="A110" s="93" t="s">
        <v>255</v>
      </c>
      <c r="B110" s="94" t="s">
        <v>452</v>
      </c>
      <c r="C110" s="95">
        <v>24</v>
      </c>
      <c r="F110" s="98"/>
      <c r="G110" s="99" t="s">
        <v>210</v>
      </c>
    </row>
    <row r="111" spans="1:7">
      <c r="A111" s="93" t="s">
        <v>257</v>
      </c>
      <c r="B111" s="94" t="s">
        <v>453</v>
      </c>
      <c r="C111" s="95">
        <v>2</v>
      </c>
      <c r="F111" s="98"/>
      <c r="G111" s="99" t="s">
        <v>241</v>
      </c>
    </row>
    <row r="112" spans="1:7">
      <c r="A112" s="93" t="s">
        <v>400</v>
      </c>
      <c r="B112" s="94" t="s">
        <v>454</v>
      </c>
      <c r="C112" s="95">
        <v>4</v>
      </c>
      <c r="F112" s="98"/>
      <c r="G112" s="99" t="s">
        <v>264</v>
      </c>
    </row>
    <row r="113" spans="1:7">
      <c r="A113" s="93" t="s">
        <v>260</v>
      </c>
      <c r="B113" s="94" t="s">
        <v>455</v>
      </c>
      <c r="C113" s="95">
        <v>8</v>
      </c>
      <c r="F113" s="98"/>
      <c r="G113" s="99" t="s">
        <v>274</v>
      </c>
    </row>
    <row r="114" spans="1:7">
      <c r="A114" s="93" t="s">
        <v>402</v>
      </c>
      <c r="B114" s="94" t="s">
        <v>456</v>
      </c>
      <c r="C114" s="95">
        <v>20</v>
      </c>
      <c r="F114" s="98"/>
      <c r="G114" s="99" t="s">
        <v>277</v>
      </c>
    </row>
    <row r="115" spans="1:7">
      <c r="A115" s="93" t="s">
        <v>404</v>
      </c>
      <c r="B115" s="94" t="s">
        <v>457</v>
      </c>
      <c r="C115" s="95">
        <v>4</v>
      </c>
      <c r="F115" s="98"/>
      <c r="G115" s="99" t="s">
        <v>295</v>
      </c>
    </row>
    <row r="116" spans="1:7">
      <c r="A116" s="93" t="s">
        <v>458</v>
      </c>
      <c r="B116" s="94" t="s">
        <v>459</v>
      </c>
      <c r="C116" s="95">
        <v>1</v>
      </c>
      <c r="F116" s="98"/>
      <c r="G116" s="99" t="s">
        <v>308</v>
      </c>
    </row>
    <row r="117" spans="1:7">
      <c r="A117" s="93" t="s">
        <v>263</v>
      </c>
      <c r="B117" s="94" t="s">
        <v>460</v>
      </c>
      <c r="C117" s="95">
        <v>3</v>
      </c>
      <c r="F117" s="98"/>
      <c r="G117" s="99" t="s">
        <v>325</v>
      </c>
    </row>
    <row r="118" spans="1:7">
      <c r="A118" s="93" t="s">
        <v>266</v>
      </c>
      <c r="B118" s="94" t="s">
        <v>461</v>
      </c>
      <c r="C118" s="95">
        <v>14</v>
      </c>
      <c r="F118" s="98"/>
      <c r="G118" s="99" t="s">
        <v>335</v>
      </c>
    </row>
    <row r="119" spans="1:7">
      <c r="A119" s="96" t="s">
        <v>269</v>
      </c>
      <c r="B119" s="97" t="s">
        <v>462</v>
      </c>
      <c r="C119" s="102">
        <v>9</v>
      </c>
      <c r="F119" s="98"/>
      <c r="G119" s="99" t="s">
        <v>337</v>
      </c>
    </row>
    <row r="120" spans="1:7">
      <c r="A120" s="103"/>
      <c r="B120" s="101" t="s">
        <v>463</v>
      </c>
      <c r="C120" s="104">
        <v>1</v>
      </c>
      <c r="F120" s="98"/>
      <c r="G120" s="99" t="s">
        <v>385</v>
      </c>
    </row>
    <row r="121" spans="1:7">
      <c r="A121" s="93" t="s">
        <v>407</v>
      </c>
      <c r="B121" s="94" t="s">
        <v>464</v>
      </c>
      <c r="C121" s="95">
        <v>1</v>
      </c>
      <c r="F121" s="98"/>
      <c r="G121" s="99" t="s">
        <v>398</v>
      </c>
    </row>
    <row r="122" spans="1:7">
      <c r="A122" s="93" t="s">
        <v>410</v>
      </c>
      <c r="B122" s="94" t="s">
        <v>465</v>
      </c>
      <c r="C122" s="95">
        <v>1</v>
      </c>
      <c r="F122" s="98"/>
      <c r="G122" s="99" t="s">
        <v>405</v>
      </c>
    </row>
    <row r="123" spans="1:7">
      <c r="A123" s="93" t="s">
        <v>413</v>
      </c>
      <c r="B123" s="94" t="s">
        <v>466</v>
      </c>
      <c r="C123" s="95">
        <v>3</v>
      </c>
      <c r="F123" s="98"/>
      <c r="G123" s="99" t="s">
        <v>408</v>
      </c>
    </row>
    <row r="124" spans="1:7">
      <c r="A124" s="93" t="s">
        <v>279</v>
      </c>
      <c r="B124" s="94" t="s">
        <v>467</v>
      </c>
      <c r="C124" s="95">
        <v>8</v>
      </c>
      <c r="F124" s="98"/>
      <c r="G124" s="99" t="s">
        <v>411</v>
      </c>
    </row>
    <row r="125" spans="1:7">
      <c r="A125" s="93" t="s">
        <v>468</v>
      </c>
      <c r="B125" s="94" t="s">
        <v>469</v>
      </c>
      <c r="C125" s="95">
        <v>6</v>
      </c>
      <c r="F125" s="98"/>
      <c r="G125" s="99" t="s">
        <v>414</v>
      </c>
    </row>
    <row r="126" spans="1:7">
      <c r="A126" s="93" t="s">
        <v>416</v>
      </c>
      <c r="B126" s="94" t="s">
        <v>470</v>
      </c>
      <c r="C126" s="95">
        <v>2</v>
      </c>
      <c r="F126" s="98"/>
      <c r="G126" s="99" t="s">
        <v>417</v>
      </c>
    </row>
    <row r="127" spans="1:7">
      <c r="A127" s="93" t="s">
        <v>419</v>
      </c>
      <c r="B127" s="94" t="s">
        <v>471</v>
      </c>
      <c r="C127" s="95">
        <v>1</v>
      </c>
      <c r="F127" s="98"/>
      <c r="G127" s="99" t="s">
        <v>435</v>
      </c>
    </row>
    <row r="128" spans="1:7">
      <c r="A128" s="93" t="s">
        <v>472</v>
      </c>
      <c r="B128" s="94" t="s">
        <v>473</v>
      </c>
      <c r="C128" s="95">
        <v>2</v>
      </c>
      <c r="F128" s="98"/>
      <c r="G128" s="99" t="s">
        <v>438</v>
      </c>
    </row>
    <row r="129" spans="1:7">
      <c r="A129" s="93" t="s">
        <v>421</v>
      </c>
      <c r="B129" s="94" t="s">
        <v>474</v>
      </c>
      <c r="C129" s="95">
        <v>22</v>
      </c>
      <c r="F129" s="98"/>
      <c r="G129" s="99" t="s">
        <v>441</v>
      </c>
    </row>
    <row r="130" spans="1:7">
      <c r="A130" s="93" t="s">
        <v>424</v>
      </c>
      <c r="B130" s="94" t="s">
        <v>475</v>
      </c>
      <c r="C130" s="95">
        <v>12</v>
      </c>
      <c r="F130" s="98"/>
      <c r="G130" s="99" t="s">
        <v>458</v>
      </c>
    </row>
    <row r="131" spans="1:7">
      <c r="A131" s="93" t="s">
        <v>230</v>
      </c>
      <c r="B131" s="94" t="s">
        <v>223</v>
      </c>
      <c r="C131" s="95">
        <v>1</v>
      </c>
      <c r="F131" s="98"/>
      <c r="G131" s="99" t="s">
        <v>468</v>
      </c>
    </row>
    <row r="132" spans="1:7">
      <c r="A132" s="93" t="s">
        <v>426</v>
      </c>
      <c r="B132" s="94" t="s">
        <v>476</v>
      </c>
      <c r="C132" s="95">
        <v>1</v>
      </c>
      <c r="F132" s="98"/>
      <c r="G132" s="99" t="s">
        <v>472</v>
      </c>
    </row>
    <row r="133" spans="1:7">
      <c r="A133" s="93" t="s">
        <v>477</v>
      </c>
      <c r="B133" s="94" t="s">
        <v>478</v>
      </c>
      <c r="C133" s="95">
        <v>1</v>
      </c>
      <c r="F133" s="98"/>
      <c r="G133" s="99" t="s">
        <v>477</v>
      </c>
    </row>
    <row r="134" spans="1:7">
      <c r="A134" s="93" t="s">
        <v>479</v>
      </c>
      <c r="B134" s="94" t="s">
        <v>480</v>
      </c>
      <c r="C134" s="95">
        <v>2</v>
      </c>
      <c r="F134" s="98"/>
      <c r="G134" s="99" t="s">
        <v>479</v>
      </c>
    </row>
    <row r="135" spans="1:7">
      <c r="A135" s="93" t="s">
        <v>428</v>
      </c>
      <c r="B135" s="94" t="s">
        <v>481</v>
      </c>
      <c r="C135" s="95">
        <v>12</v>
      </c>
      <c r="F135" s="98"/>
      <c r="G135" s="99" t="s">
        <v>482</v>
      </c>
    </row>
    <row r="136" spans="1:7">
      <c r="A136" s="93" t="s">
        <v>430</v>
      </c>
      <c r="B136" s="94" t="s">
        <v>483</v>
      </c>
      <c r="C136" s="95">
        <v>13</v>
      </c>
      <c r="F136" s="98"/>
      <c r="G136" s="99" t="s">
        <v>484</v>
      </c>
    </row>
    <row r="137" spans="1:7">
      <c r="A137" s="93" t="s">
        <v>482</v>
      </c>
      <c r="B137" s="94" t="s">
        <v>485</v>
      </c>
      <c r="C137" s="95">
        <v>13</v>
      </c>
      <c r="F137" s="98"/>
      <c r="G137" s="99" t="s">
        <v>486</v>
      </c>
    </row>
    <row r="138" spans="1:7">
      <c r="A138" s="93" t="s">
        <v>282</v>
      </c>
      <c r="B138" s="94" t="s">
        <v>487</v>
      </c>
      <c r="C138" s="95">
        <v>2</v>
      </c>
      <c r="F138" s="98"/>
      <c r="G138" s="99" t="s">
        <v>488</v>
      </c>
    </row>
    <row r="139" spans="1:7">
      <c r="A139" s="93" t="s">
        <v>285</v>
      </c>
      <c r="B139" s="94" t="s">
        <v>489</v>
      </c>
      <c r="C139" s="95">
        <v>19</v>
      </c>
      <c r="F139" s="98"/>
      <c r="G139" s="99" t="s">
        <v>490</v>
      </c>
    </row>
    <row r="140" spans="1:7">
      <c r="A140" s="93" t="s">
        <v>432</v>
      </c>
      <c r="B140" s="94" t="s">
        <v>491</v>
      </c>
      <c r="C140" s="95">
        <v>4</v>
      </c>
      <c r="F140" s="100"/>
      <c r="G140" s="101" t="s">
        <v>492</v>
      </c>
    </row>
    <row r="141" spans="1:7">
      <c r="A141" s="93" t="s">
        <v>484</v>
      </c>
      <c r="B141" s="94" t="s">
        <v>493</v>
      </c>
      <c r="C141" s="95">
        <v>7</v>
      </c>
      <c r="F141" s="93" t="s">
        <v>494</v>
      </c>
      <c r="G141" s="94" t="s">
        <v>495</v>
      </c>
    </row>
    <row r="142" spans="1:7">
      <c r="A142" s="93" t="s">
        <v>434</v>
      </c>
      <c r="B142" s="94" t="s">
        <v>496</v>
      </c>
      <c r="C142" s="95">
        <v>13</v>
      </c>
      <c r="F142" s="96" t="s">
        <v>497</v>
      </c>
      <c r="G142" s="97" t="s">
        <v>353</v>
      </c>
    </row>
    <row r="143" spans="1:7">
      <c r="A143" s="93" t="s">
        <v>437</v>
      </c>
      <c r="B143" s="94" t="s">
        <v>498</v>
      </c>
      <c r="C143" s="95">
        <v>14</v>
      </c>
      <c r="F143" s="98"/>
      <c r="G143" s="99" t="s">
        <v>355</v>
      </c>
    </row>
    <row r="144" spans="1:7">
      <c r="A144" s="93" t="s">
        <v>440</v>
      </c>
      <c r="B144" s="94" t="s">
        <v>499</v>
      </c>
      <c r="C144" s="95">
        <v>8</v>
      </c>
      <c r="F144" s="98"/>
      <c r="G144" s="99" t="s">
        <v>357</v>
      </c>
    </row>
    <row r="145" spans="1:7">
      <c r="A145" s="93" t="s">
        <v>443</v>
      </c>
      <c r="B145" s="94" t="s">
        <v>500</v>
      </c>
      <c r="C145" s="95">
        <v>38</v>
      </c>
      <c r="F145" s="98"/>
      <c r="G145" s="99" t="s">
        <v>359</v>
      </c>
    </row>
    <row r="146" spans="1:7">
      <c r="A146" s="93" t="s">
        <v>445</v>
      </c>
      <c r="B146" s="94" t="s">
        <v>501</v>
      </c>
      <c r="C146" s="95">
        <v>1</v>
      </c>
      <c r="F146" s="98"/>
      <c r="G146" s="99" t="s">
        <v>361</v>
      </c>
    </row>
    <row r="147" spans="1:7">
      <c r="A147" s="93" t="s">
        <v>495</v>
      </c>
      <c r="B147" s="94" t="s">
        <v>502</v>
      </c>
      <c r="C147" s="95">
        <v>1</v>
      </c>
      <c r="F147" s="98"/>
      <c r="G147" s="99" t="s">
        <v>363</v>
      </c>
    </row>
    <row r="148" spans="1:7">
      <c r="A148" s="93" t="s">
        <v>503</v>
      </c>
      <c r="B148" s="94" t="s">
        <v>504</v>
      </c>
      <c r="C148" s="95">
        <v>3</v>
      </c>
      <c r="F148" s="98"/>
      <c r="G148" s="99" t="s">
        <v>366</v>
      </c>
    </row>
    <row r="149" spans="1:7">
      <c r="A149" s="93" t="s">
        <v>486</v>
      </c>
      <c r="B149" s="94" t="s">
        <v>505</v>
      </c>
      <c r="C149" s="95">
        <v>1</v>
      </c>
      <c r="F149" s="98"/>
      <c r="G149" s="99" t="s">
        <v>369</v>
      </c>
    </row>
    <row r="150" spans="1:7">
      <c r="A150" s="93" t="s">
        <v>488</v>
      </c>
      <c r="B150" s="94" t="s">
        <v>506</v>
      </c>
      <c r="C150" s="95">
        <v>3</v>
      </c>
      <c r="F150" s="98"/>
      <c r="G150" s="99" t="s">
        <v>372</v>
      </c>
    </row>
    <row r="151" spans="1:7">
      <c r="A151" s="93" t="s">
        <v>507</v>
      </c>
      <c r="B151" s="94" t="s">
        <v>508</v>
      </c>
      <c r="C151" s="95">
        <v>11</v>
      </c>
      <c r="F151" s="98"/>
      <c r="G151" s="99" t="s">
        <v>375</v>
      </c>
    </row>
    <row r="152" spans="1:7">
      <c r="A152" s="103" t="s">
        <v>447</v>
      </c>
      <c r="B152" s="101" t="s">
        <v>509</v>
      </c>
      <c r="C152" s="104">
        <v>5</v>
      </c>
      <c r="F152" s="98"/>
      <c r="G152" s="99" t="s">
        <v>378</v>
      </c>
    </row>
    <row r="153" spans="1:7">
      <c r="A153" s="93" t="s">
        <v>233</v>
      </c>
      <c r="B153" s="94" t="s">
        <v>510</v>
      </c>
      <c r="C153" s="95">
        <v>2</v>
      </c>
      <c r="F153" s="98"/>
      <c r="G153" s="99" t="s">
        <v>422</v>
      </c>
    </row>
    <row r="154" spans="1:7">
      <c r="A154" s="93" t="s">
        <v>236</v>
      </c>
      <c r="B154" s="94" t="s">
        <v>511</v>
      </c>
      <c r="C154" s="95">
        <v>1</v>
      </c>
      <c r="F154" s="98"/>
      <c r="G154" s="99" t="s">
        <v>503</v>
      </c>
    </row>
    <row r="155" spans="1:7">
      <c r="A155" s="93" t="s">
        <v>490</v>
      </c>
      <c r="B155" s="94" t="s">
        <v>512</v>
      </c>
      <c r="C155" s="95">
        <v>1</v>
      </c>
      <c r="F155" s="100"/>
      <c r="G155" s="101" t="s">
        <v>507</v>
      </c>
    </row>
    <row r="156" spans="1:7">
      <c r="A156" s="93" t="s">
        <v>492</v>
      </c>
      <c r="B156" s="94" t="s">
        <v>513</v>
      </c>
      <c r="C156" s="95">
        <v>1</v>
      </c>
    </row>
    <row r="157" spans="1:7">
      <c r="A157" s="93" t="s">
        <v>449</v>
      </c>
      <c r="B157" s="94" t="s">
        <v>514</v>
      </c>
      <c r="C157" s="95">
        <v>8</v>
      </c>
    </row>
    <row r="158" spans="1:7">
      <c r="A158" s="105" t="s">
        <v>515</v>
      </c>
      <c r="B158" s="106"/>
      <c r="C158" s="107">
        <v>993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zoomScale="95" zoomScaleNormal="95" workbookViewId="0">
      <selection activeCell="A2" sqref="A2:H16"/>
    </sheetView>
  </sheetViews>
  <sheetFormatPr defaultRowHeight="13.2"/>
  <cols>
    <col min="1" max="1" width="4.33203125" customWidth="1"/>
    <col min="2" max="6" width="11.5546875"/>
    <col min="7" max="7" width="19.5546875" customWidth="1"/>
    <col min="8" max="1025" width="11.5546875"/>
  </cols>
  <sheetData>
    <row r="2" spans="1:8">
      <c r="A2" s="170"/>
      <c r="B2" s="172" t="s">
        <v>1</v>
      </c>
      <c r="C2" s="174" t="s">
        <v>538</v>
      </c>
      <c r="D2" s="169" t="s">
        <v>540</v>
      </c>
      <c r="E2" s="169"/>
      <c r="F2" s="169" t="s">
        <v>541</v>
      </c>
      <c r="G2" s="169"/>
      <c r="H2" s="113"/>
    </row>
    <row r="3" spans="1:8" s="160" customFormat="1" ht="58.2" thickBot="1">
      <c r="A3" s="171"/>
      <c r="B3" s="173"/>
      <c r="C3" s="175"/>
      <c r="D3" s="158" t="s">
        <v>18</v>
      </c>
      <c r="E3" s="159" t="s">
        <v>19</v>
      </c>
      <c r="F3" s="158" t="s">
        <v>20</v>
      </c>
      <c r="G3" s="158" t="s">
        <v>21</v>
      </c>
      <c r="H3" s="129" t="s">
        <v>22</v>
      </c>
    </row>
    <row r="4" spans="1:8" ht="15" thickTop="1">
      <c r="A4" s="143">
        <v>1</v>
      </c>
      <c r="B4" s="144" t="s">
        <v>23</v>
      </c>
      <c r="C4" s="145">
        <v>429.6549</v>
      </c>
      <c r="D4" s="143">
        <v>0</v>
      </c>
      <c r="E4" s="143">
        <v>0</v>
      </c>
      <c r="F4" s="146">
        <v>1.2063490067</v>
      </c>
      <c r="G4" s="143">
        <v>4.4000000000000004</v>
      </c>
      <c r="H4" s="147">
        <v>2</v>
      </c>
    </row>
    <row r="5" spans="1:8" ht="14.4">
      <c r="A5" s="148">
        <v>2</v>
      </c>
      <c r="B5" s="149" t="s">
        <v>24</v>
      </c>
      <c r="C5" s="150">
        <v>236.1371</v>
      </c>
      <c r="D5" s="148">
        <v>0</v>
      </c>
      <c r="E5" s="148">
        <v>0</v>
      </c>
      <c r="F5" s="148">
        <v>0</v>
      </c>
      <c r="G5" s="148">
        <v>0</v>
      </c>
      <c r="H5" s="151">
        <v>0</v>
      </c>
    </row>
    <row r="6" spans="1:8" ht="14.4">
      <c r="A6" s="148">
        <v>3</v>
      </c>
      <c r="B6" s="149" t="s">
        <v>25</v>
      </c>
      <c r="C6" s="150">
        <v>184.18870000000001</v>
      </c>
      <c r="D6" s="148">
        <v>0</v>
      </c>
      <c r="E6" s="148">
        <v>0</v>
      </c>
      <c r="F6" s="152">
        <v>2.3274211400000001E-2</v>
      </c>
      <c r="G6" s="148">
        <v>0</v>
      </c>
      <c r="H6" s="153">
        <v>1</v>
      </c>
    </row>
    <row r="7" spans="1:8" ht="14.4">
      <c r="A7" s="148">
        <v>4</v>
      </c>
      <c r="B7" s="149" t="s">
        <v>26</v>
      </c>
      <c r="C7" s="150">
        <v>1412.8049000000001</v>
      </c>
      <c r="D7" s="148">
        <v>0</v>
      </c>
      <c r="E7" s="148">
        <v>0</v>
      </c>
      <c r="F7" s="148">
        <v>0</v>
      </c>
      <c r="G7" s="148">
        <v>0</v>
      </c>
      <c r="H7" s="151">
        <v>0</v>
      </c>
    </row>
    <row r="8" spans="1:8" ht="14.4">
      <c r="A8" s="148">
        <v>5</v>
      </c>
      <c r="B8" s="149" t="s">
        <v>27</v>
      </c>
      <c r="C8" s="150">
        <v>119.241</v>
      </c>
      <c r="D8" s="148">
        <v>0</v>
      </c>
      <c r="E8" s="148">
        <v>0</v>
      </c>
      <c r="F8" s="154">
        <v>1.8999161041999999</v>
      </c>
      <c r="G8" s="148">
        <v>1.8</v>
      </c>
      <c r="H8" s="155">
        <v>2</v>
      </c>
    </row>
    <row r="9" spans="1:8" ht="28.8">
      <c r="A9" s="148">
        <v>6</v>
      </c>
      <c r="B9" s="149" t="s">
        <v>28</v>
      </c>
      <c r="C9" s="150">
        <v>2313.2579999999998</v>
      </c>
      <c r="D9" s="148">
        <v>0</v>
      </c>
      <c r="E9" s="148">
        <v>0</v>
      </c>
      <c r="F9" s="154">
        <v>0.33426377499999999</v>
      </c>
      <c r="G9" s="148">
        <v>10</v>
      </c>
      <c r="H9" s="153">
        <v>1</v>
      </c>
    </row>
    <row r="10" spans="1:8" ht="14.4">
      <c r="A10" s="148">
        <v>7</v>
      </c>
      <c r="B10" s="149" t="s">
        <v>29</v>
      </c>
      <c r="C10" s="150">
        <v>349.79430000000002</v>
      </c>
      <c r="D10" s="148">
        <v>0</v>
      </c>
      <c r="E10" s="148">
        <v>0</v>
      </c>
      <c r="F10" s="154">
        <v>0.84335547180000003</v>
      </c>
      <c r="G10" s="148">
        <v>1.6</v>
      </c>
      <c r="H10" s="153">
        <v>1</v>
      </c>
    </row>
    <row r="11" spans="1:8" ht="28.8">
      <c r="A11" s="148">
        <v>8</v>
      </c>
      <c r="B11" s="149" t="s">
        <v>30</v>
      </c>
      <c r="C11" s="156">
        <v>554.98569999999995</v>
      </c>
      <c r="D11" s="148">
        <v>0</v>
      </c>
      <c r="E11" s="148">
        <v>0</v>
      </c>
      <c r="F11" s="148">
        <v>0</v>
      </c>
      <c r="G11" s="148">
        <v>0</v>
      </c>
      <c r="H11" s="151">
        <v>0</v>
      </c>
    </row>
    <row r="12" spans="1:8" ht="14.4">
      <c r="A12" s="148">
        <v>9</v>
      </c>
      <c r="B12" s="149" t="s">
        <v>31</v>
      </c>
      <c r="C12" s="150">
        <v>392.81420000000003</v>
      </c>
      <c r="D12" s="148">
        <v>0</v>
      </c>
      <c r="E12" s="148">
        <v>0</v>
      </c>
      <c r="F12" s="154">
        <v>2.7596291849000001</v>
      </c>
      <c r="G12" s="148">
        <v>2.8</v>
      </c>
      <c r="H12" s="155">
        <v>2</v>
      </c>
    </row>
    <row r="13" spans="1:8" ht="14.4">
      <c r="A13" s="148">
        <v>10</v>
      </c>
      <c r="B13" s="149" t="s">
        <v>32</v>
      </c>
      <c r="C13" s="150">
        <v>565.24210000000005</v>
      </c>
      <c r="D13" s="148">
        <v>0</v>
      </c>
      <c r="E13" s="148">
        <v>0</v>
      </c>
      <c r="F13" s="148">
        <v>0</v>
      </c>
      <c r="G13" s="148">
        <v>0</v>
      </c>
      <c r="H13" s="151">
        <v>0</v>
      </c>
    </row>
    <row r="14" spans="1:8" ht="14.4">
      <c r="A14" s="148">
        <v>11</v>
      </c>
      <c r="B14" s="149" t="s">
        <v>33</v>
      </c>
      <c r="C14" s="150">
        <v>1415.6339</v>
      </c>
      <c r="D14" s="148">
        <v>0</v>
      </c>
      <c r="E14" s="148">
        <v>0</v>
      </c>
      <c r="F14" s="148">
        <v>0</v>
      </c>
      <c r="G14" s="148">
        <v>0</v>
      </c>
      <c r="H14" s="151">
        <v>0</v>
      </c>
    </row>
    <row r="15" spans="1:8" ht="28.8">
      <c r="A15" s="148">
        <v>12</v>
      </c>
      <c r="B15" s="149" t="s">
        <v>34</v>
      </c>
      <c r="C15" s="150">
        <v>1617.5726</v>
      </c>
      <c r="D15" s="148">
        <f>65.16+52.26</f>
        <v>117.41999999999999</v>
      </c>
      <c r="E15" s="148">
        <v>0</v>
      </c>
      <c r="F15" s="154">
        <v>20.717717565099999</v>
      </c>
      <c r="G15" s="148">
        <v>6</v>
      </c>
      <c r="H15" s="157">
        <v>3</v>
      </c>
    </row>
    <row r="16" spans="1:8" ht="14.4">
      <c r="A16" s="148">
        <v>13</v>
      </c>
      <c r="B16" s="149" t="s">
        <v>35</v>
      </c>
      <c r="C16" s="150">
        <v>217.32759999999999</v>
      </c>
      <c r="D16" s="148">
        <v>0</v>
      </c>
      <c r="E16" s="148">
        <v>0</v>
      </c>
      <c r="F16" s="148">
        <v>0</v>
      </c>
      <c r="G16" s="148">
        <v>0</v>
      </c>
      <c r="H16" s="151">
        <v>0</v>
      </c>
    </row>
    <row r="18" spans="2:14">
      <c r="B18" t="s">
        <v>516</v>
      </c>
    </row>
    <row r="19" spans="2:14">
      <c r="B19" t="s">
        <v>517</v>
      </c>
    </row>
    <row r="27" spans="2:14" ht="13.8" thickBot="1"/>
    <row r="28" spans="2:14" ht="15" thickBot="1">
      <c r="J28" s="164" t="s">
        <v>540</v>
      </c>
      <c r="K28" s="165"/>
      <c r="L28" s="164" t="s">
        <v>541</v>
      </c>
      <c r="M28" s="166"/>
      <c r="N28" s="165"/>
    </row>
    <row r="29" spans="2:14" ht="58.2" thickBot="1">
      <c r="J29" s="161" t="s">
        <v>19</v>
      </c>
      <c r="K29" s="167" t="s">
        <v>20</v>
      </c>
      <c r="L29" s="168"/>
      <c r="M29" s="162" t="s">
        <v>21</v>
      </c>
      <c r="N29" s="163"/>
    </row>
    <row r="30" spans="2:14" ht="13.8" thickTop="1"/>
  </sheetData>
  <mergeCells count="8">
    <mergeCell ref="A2:A3"/>
    <mergeCell ref="B2:B3"/>
    <mergeCell ref="C2:C3"/>
    <mergeCell ref="J28:K28"/>
    <mergeCell ref="L28:N28"/>
    <mergeCell ref="K29:L29"/>
    <mergeCell ref="D2:E2"/>
    <mergeCell ref="F2:G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opLeftCell="C1" zoomScale="95" zoomScaleNormal="95" workbookViewId="0">
      <selection activeCell="C21" sqref="C21"/>
    </sheetView>
  </sheetViews>
  <sheetFormatPr defaultRowHeight="13.2"/>
  <cols>
    <col min="1" max="1" width="18.88671875" customWidth="1"/>
    <col min="2" max="2" width="31.109375" customWidth="1"/>
    <col min="3" max="3" width="68.88671875" style="57" customWidth="1"/>
    <col min="4" max="1025" width="11.5546875"/>
  </cols>
  <sheetData>
    <row r="1" spans="1:3" ht="14.4">
      <c r="A1" s="3" t="s">
        <v>518</v>
      </c>
    </row>
    <row r="2" spans="1:3" ht="14.4">
      <c r="A2" s="108" t="s">
        <v>519</v>
      </c>
      <c r="B2" s="109" t="s">
        <v>520</v>
      </c>
      <c r="C2" s="110" t="s">
        <v>521</v>
      </c>
    </row>
    <row r="3" spans="1:3" ht="39.6">
      <c r="A3" s="111" t="s">
        <v>522</v>
      </c>
      <c r="B3" s="111" t="s">
        <v>523</v>
      </c>
      <c r="C3" s="112" t="s">
        <v>524</v>
      </c>
    </row>
    <row r="4" spans="1:3">
      <c r="A4" s="111" t="s">
        <v>525</v>
      </c>
      <c r="B4" s="111" t="s">
        <v>526</v>
      </c>
      <c r="C4" s="112" t="s">
        <v>527</v>
      </c>
    </row>
    <row r="5" spans="1:3" ht="26.4">
      <c r="A5" s="111" t="s">
        <v>528</v>
      </c>
      <c r="B5" s="111" t="s">
        <v>529</v>
      </c>
      <c r="C5" s="112" t="s">
        <v>530</v>
      </c>
    </row>
    <row r="6" spans="1:3">
      <c r="A6" s="111" t="s">
        <v>531</v>
      </c>
      <c r="B6" s="111" t="s">
        <v>532</v>
      </c>
      <c r="C6" s="112" t="s">
        <v>533</v>
      </c>
    </row>
    <row r="7" spans="1:3">
      <c r="A7" s="111" t="s">
        <v>531</v>
      </c>
      <c r="B7" s="111" t="s">
        <v>534</v>
      </c>
      <c r="C7" s="112" t="s">
        <v>535</v>
      </c>
    </row>
    <row r="8" spans="1:3">
      <c r="A8" s="111" t="s">
        <v>531</v>
      </c>
      <c r="B8" s="111" t="s">
        <v>536</v>
      </c>
      <c r="C8" s="112" t="s">
        <v>537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tabulka problémů NM nad metují</vt:lpstr>
      <vt:lpstr>UAP</vt:lpstr>
      <vt:lpstr>studie</vt:lpstr>
      <vt:lpstr>ZCHÚ popis_ŠABLONA</vt:lpstr>
      <vt:lpstr>přehled hodnocení KES</vt:lpstr>
      <vt:lpstr>přehled biotopů</vt:lpstr>
      <vt:lpstr>přehled chráněné druhy</vt:lpstr>
      <vt:lpstr>přehled konfliktů DMK, MVÚ</vt:lpstr>
      <vt:lpstr>přiložené shapefily</vt:lpstr>
      <vt:lpstr>'tabulka problémů NM nad metují'!_FilterDatabase_0</vt:lpstr>
      <vt:lpstr>'tabulka problémů NM nad metují'!_FilterDatabase_0_0</vt:lpstr>
      <vt:lpstr>'tabulka problémů NM nad metují'!_FilterDatabase_0_0_0</vt:lpstr>
      <vt:lpstr>'tabulka problémů NM nad metují'!_FilterDatabase_0_0_0_0</vt:lpstr>
      <vt:lpstr>'tabulka problémů NM nad metují'!_FilterDatabase_0_0_0_0_0</vt:lpstr>
      <vt:lpstr>'tabulka problémů NM nad metují'!_FilterDatabase_0_0_0_0_0_0</vt:lpstr>
      <vt:lpstr>'tabulka problémů NM nad metují'!_FilterDatabase_0_0_0_0_0_0_0</vt:lpstr>
      <vt:lpstr>'tabulka problémů NM nad metují'!_FilterDatabase_0_0_0_0_0_0_0_0</vt:lpstr>
      <vt:lpstr>'tabulka problémů NM nad metují'!_FilterDatabase_0_0_0_0_0_0_0_0_0</vt:lpstr>
      <vt:lpstr>'tabulka problémů NM nad metují'!_FilterDatabase_0_0_0_0_0_0_0_0_0_0</vt:lpstr>
      <vt:lpstr>'tabulka problémů NM nad metují'!_FilterDatabase_0_0_0_0_0_0_0_0_0_0_0</vt:lpstr>
      <vt:lpstr>'tabulka problémů NM nad metují'!_FilterDatabase_0_0_0_0_0_0_0_0_0_0_0_0</vt:lpstr>
      <vt:lpstr>'tabulka problémů NM nad metují'!_FilterDatabase_0_0_0_0_0_0_0_0_0_0_0_0_0</vt:lpstr>
      <vt:lpstr>'tabulka problémů NM nad metují'!_FilterDatabase_0_0_0_0_0_0_0_0_0_0_0_0_0_0</vt:lpstr>
      <vt:lpstr>'tabulka problémů NM nad metují'!_FilterDatabase_0_0_0_0_0_0_0_0_0_0_0_0_0_0_0</vt:lpstr>
      <vt:lpstr>'tabulka problémů NM nad metují'!_FilterDatabase_0_0_0_0_0_0_0_0_0_0_0_0_0_0_0_0</vt:lpstr>
      <vt:lpstr>'tabulka problémů NM nad metují'!_FiltrDatabaze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Hana Trávníčková</cp:lastModifiedBy>
  <cp:revision>19</cp:revision>
  <dcterms:created xsi:type="dcterms:W3CDTF">2017-06-28T12:26:48Z</dcterms:created>
  <dcterms:modified xsi:type="dcterms:W3CDTF">2018-08-06T12:59:36Z</dcterms:modified>
  <dc:language>cs-CZ</dc:language>
</cp:coreProperties>
</file>